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8_{2EB6A48C-026A-4DDF-9620-55248DC1AE86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MTDC" sheetId="3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_xlnm.Print_Area" localSheetId="0">MTDC!$B$3:$J$87</definedName>
    <definedName name="Show.Acct.Update.Warning" hidden="1">#REF!</definedName>
    <definedName name="Show.MDB.Update.Warning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B32" i="3"/>
  <c r="B33" i="3"/>
  <c r="B29" i="3"/>
  <c r="B25" i="3"/>
  <c r="B26" i="3"/>
  <c r="B27" i="3"/>
  <c r="B28" i="3"/>
  <c r="B24" i="3"/>
  <c r="E8" i="3"/>
  <c r="E13" i="3"/>
  <c r="E21" i="3"/>
  <c r="E24" i="3"/>
  <c r="E25" i="3"/>
  <c r="E26" i="3"/>
  <c r="E27" i="3"/>
  <c r="E28" i="3"/>
  <c r="E29" i="3"/>
  <c r="E30" i="3"/>
  <c r="E31" i="3"/>
  <c r="E32" i="3"/>
  <c r="E33" i="3"/>
  <c r="E34" i="3"/>
  <c r="E35" i="3"/>
  <c r="E43" i="3"/>
  <c r="E57" i="3"/>
  <c r="E60" i="3"/>
  <c r="E67" i="3"/>
  <c r="E74" i="3"/>
  <c r="E81" i="3"/>
  <c r="E83" i="3"/>
  <c r="F13" i="3"/>
  <c r="F21" i="3"/>
  <c r="F24" i="3"/>
  <c r="F25" i="3"/>
  <c r="F26" i="3"/>
  <c r="F27" i="3"/>
  <c r="F28" i="3"/>
  <c r="F29" i="3"/>
  <c r="F30" i="3"/>
  <c r="F31" i="3"/>
  <c r="F32" i="3"/>
  <c r="F33" i="3"/>
  <c r="F34" i="3"/>
  <c r="F35" i="3"/>
  <c r="F39" i="3"/>
  <c r="F43" i="3"/>
  <c r="F57" i="3"/>
  <c r="F60" i="3"/>
  <c r="F67" i="3"/>
  <c r="F74" i="3"/>
  <c r="F81" i="3"/>
  <c r="F83" i="3"/>
  <c r="G13" i="3"/>
  <c r="G21" i="3"/>
  <c r="G24" i="3"/>
  <c r="G25" i="3"/>
  <c r="G26" i="3"/>
  <c r="G27" i="3"/>
  <c r="G28" i="3"/>
  <c r="G29" i="3"/>
  <c r="G30" i="3"/>
  <c r="G31" i="3"/>
  <c r="G32" i="3"/>
  <c r="G33" i="3"/>
  <c r="G34" i="3"/>
  <c r="G35" i="3"/>
  <c r="G39" i="3"/>
  <c r="G43" i="3"/>
  <c r="G57" i="3"/>
  <c r="G60" i="3"/>
  <c r="G67" i="3"/>
  <c r="G74" i="3"/>
  <c r="G81" i="3"/>
  <c r="G83" i="3"/>
  <c r="H13" i="3"/>
  <c r="H21" i="3"/>
  <c r="H24" i="3"/>
  <c r="H25" i="3"/>
  <c r="H26" i="3"/>
  <c r="H27" i="3"/>
  <c r="H28" i="3"/>
  <c r="H29" i="3"/>
  <c r="H30" i="3"/>
  <c r="H31" i="3"/>
  <c r="H32" i="3"/>
  <c r="H33" i="3"/>
  <c r="H34" i="3"/>
  <c r="H35" i="3"/>
  <c r="H43" i="3"/>
  <c r="H57" i="3"/>
  <c r="H60" i="3"/>
  <c r="H67" i="3"/>
  <c r="H74" i="3"/>
  <c r="H81" i="3"/>
  <c r="H83" i="3"/>
  <c r="I13" i="3"/>
  <c r="I21" i="3"/>
  <c r="I24" i="3"/>
  <c r="I25" i="3"/>
  <c r="I26" i="3"/>
  <c r="I27" i="3"/>
  <c r="I28" i="3"/>
  <c r="I29" i="3"/>
  <c r="I30" i="3"/>
  <c r="I31" i="3"/>
  <c r="I32" i="3"/>
  <c r="I33" i="3"/>
  <c r="I34" i="3"/>
  <c r="I35" i="3"/>
  <c r="I43" i="3"/>
  <c r="I57" i="3"/>
  <c r="I60" i="3"/>
  <c r="I67" i="3"/>
  <c r="I74" i="3"/>
  <c r="I81" i="3"/>
  <c r="I83" i="3"/>
  <c r="J83" i="3"/>
  <c r="J48" i="3"/>
  <c r="J49" i="3"/>
  <c r="J74" i="3"/>
  <c r="J89" i="3"/>
  <c r="J91" i="3"/>
  <c r="J93" i="3"/>
  <c r="C112" i="3"/>
  <c r="C113" i="3"/>
  <c r="F122" i="3"/>
  <c r="F123" i="3"/>
  <c r="F125" i="3"/>
  <c r="K74" i="3"/>
  <c r="F126" i="3"/>
  <c r="F127" i="3"/>
  <c r="F128" i="3"/>
  <c r="J96" i="3"/>
  <c r="F124" i="3"/>
  <c r="D103" i="3"/>
  <c r="F89" i="3"/>
  <c r="F96" i="3"/>
  <c r="F103" i="3"/>
  <c r="F105" i="3"/>
  <c r="G89" i="3"/>
  <c r="G96" i="3"/>
  <c r="G103" i="3"/>
  <c r="G105" i="3"/>
  <c r="H89" i="3"/>
  <c r="H96" i="3"/>
  <c r="H103" i="3"/>
  <c r="H105" i="3"/>
  <c r="I89" i="3"/>
  <c r="I96" i="3"/>
  <c r="I103" i="3"/>
  <c r="I105" i="3"/>
  <c r="J103" i="3"/>
  <c r="J105" i="3"/>
  <c r="E89" i="3"/>
  <c r="E96" i="3"/>
  <c r="E103" i="3"/>
  <c r="E105" i="3"/>
  <c r="E85" i="3"/>
  <c r="E87" i="3"/>
  <c r="F85" i="3"/>
  <c r="F87" i="3"/>
  <c r="G85" i="3"/>
  <c r="G87" i="3"/>
  <c r="H85" i="3"/>
  <c r="H87" i="3"/>
  <c r="I85" i="3"/>
  <c r="I87" i="3"/>
  <c r="J87" i="3"/>
  <c r="C122" i="3"/>
  <c r="C123" i="3"/>
  <c r="C124" i="3"/>
  <c r="C125" i="3"/>
  <c r="C127" i="3"/>
  <c r="C128" i="3"/>
  <c r="C129" i="3"/>
  <c r="C130" i="3"/>
  <c r="C126" i="3"/>
  <c r="D98" i="3"/>
  <c r="C114" i="3"/>
  <c r="C115" i="3"/>
  <c r="C116" i="3"/>
  <c r="C117" i="3"/>
  <c r="J52" i="3"/>
  <c r="C109" i="3"/>
  <c r="J85" i="3"/>
  <c r="C108" i="3"/>
  <c r="E98" i="3"/>
  <c r="J55" i="3"/>
  <c r="J46" i="3"/>
  <c r="J53" i="3"/>
  <c r="J51" i="3"/>
  <c r="J41" i="3"/>
  <c r="J80" i="3"/>
  <c r="J79" i="3"/>
  <c r="J78" i="3"/>
  <c r="J73" i="3"/>
  <c r="J72" i="3"/>
  <c r="J71" i="3"/>
  <c r="J70" i="3"/>
  <c r="J66" i="3"/>
  <c r="J20" i="3"/>
  <c r="J12" i="3"/>
  <c r="J11" i="3"/>
  <c r="J10" i="3"/>
  <c r="J56" i="3"/>
  <c r="J77" i="3"/>
  <c r="J81" i="3"/>
  <c r="J67" i="3"/>
  <c r="J42" i="3"/>
  <c r="J54" i="3"/>
  <c r="J50" i="3"/>
  <c r="J40" i="3"/>
  <c r="J47" i="3"/>
  <c r="J27" i="3"/>
  <c r="J33" i="3"/>
  <c r="J26" i="3"/>
  <c r="J28" i="3"/>
  <c r="J57" i="3"/>
  <c r="J38" i="3"/>
  <c r="J39" i="3"/>
  <c r="J43" i="3"/>
  <c r="J8" i="3"/>
  <c r="J24" i="3"/>
  <c r="J13" i="3"/>
  <c r="J25" i="3"/>
  <c r="J9" i="3"/>
  <c r="J16" i="3"/>
  <c r="J17" i="3"/>
  <c r="J29" i="3"/>
  <c r="J30" i="3"/>
  <c r="H91" i="3"/>
  <c r="H93" i="3"/>
  <c r="I91" i="3"/>
  <c r="I93" i="3"/>
  <c r="E91" i="3"/>
  <c r="E93" i="3"/>
  <c r="I98" i="3"/>
  <c r="I100" i="3"/>
  <c r="G91" i="3"/>
  <c r="G93" i="3"/>
  <c r="G98" i="3"/>
  <c r="G100" i="3"/>
  <c r="H98" i="3"/>
  <c r="H100" i="3"/>
  <c r="J21" i="3"/>
  <c r="J34" i="3"/>
  <c r="J35" i="3"/>
  <c r="F98" i="3"/>
  <c r="F100" i="3"/>
  <c r="J18" i="3"/>
  <c r="J31" i="3"/>
  <c r="J60" i="3"/>
  <c r="F91" i="3"/>
  <c r="F93" i="3"/>
  <c r="E100" i="3"/>
  <c r="J98" i="3"/>
  <c r="J100" i="3"/>
  <c r="J32" i="3"/>
  <c r="J19" i="3"/>
</calcChain>
</file>

<file path=xl/sharedStrings.xml><?xml version="1.0" encoding="utf-8"?>
<sst xmlns="http://schemas.openxmlformats.org/spreadsheetml/2006/main" count="98" uniqueCount="84">
  <si>
    <t>Fringe</t>
  </si>
  <si>
    <t>Year 1</t>
  </si>
  <si>
    <t>Year 2</t>
  </si>
  <si>
    <t>Total</t>
  </si>
  <si>
    <t>Rate</t>
  </si>
  <si>
    <t>Total Salaries and Fringe</t>
  </si>
  <si>
    <t>Total Salaries</t>
  </si>
  <si>
    <t>Total  Fringe</t>
  </si>
  <si>
    <t>Indirect Costs</t>
  </si>
  <si>
    <t>Total Direct Costs</t>
  </si>
  <si>
    <t xml:space="preserve">Rate </t>
  </si>
  <si>
    <t>Travel</t>
  </si>
  <si>
    <t>Year 3</t>
  </si>
  <si>
    <t>Senior Salaries</t>
  </si>
  <si>
    <t>Total Student/IH Salaries</t>
  </si>
  <si>
    <t>Tuition</t>
  </si>
  <si>
    <t>Total Travel</t>
  </si>
  <si>
    <t>Equipment &gt;$5,000</t>
  </si>
  <si>
    <t>Subaward &gt;$25,000</t>
  </si>
  <si>
    <t>Other Direct Costs (include 1st $25,000 of Subawards here)</t>
  </si>
  <si>
    <t>Total Subaward &gt;$25,000</t>
  </si>
  <si>
    <t>Total Equipment &gt;$5,000</t>
  </si>
  <si>
    <t>Total Tuition</t>
  </si>
  <si>
    <t>Salary Base</t>
  </si>
  <si>
    <t>Year 4</t>
  </si>
  <si>
    <t>Faculty</t>
  </si>
  <si>
    <t>Staff</t>
  </si>
  <si>
    <t>Students</t>
  </si>
  <si>
    <t>Year 5</t>
  </si>
  <si>
    <t>Total Other Direct Costs</t>
  </si>
  <si>
    <t>Budget - UI Rate</t>
  </si>
  <si>
    <t>Modified Total Direct Costs</t>
  </si>
  <si>
    <t>IH</t>
  </si>
  <si>
    <t>Enter Only Costs Excluded From F&amp;A Below This Point</t>
  </si>
  <si>
    <t>Total Budget (Direct + Indirect Costs)</t>
  </si>
  <si>
    <t>UI mileage rate = .655 mi</t>
  </si>
  <si>
    <t>In State Per Diem = $55 per day</t>
  </si>
  <si>
    <t>Out of State Per Diem=GSA rate</t>
  </si>
  <si>
    <t>Student/IH/Staff Salaries</t>
  </si>
  <si>
    <t>Estimated Fringe Rates FY25</t>
  </si>
  <si>
    <t>beginning 7/1/24 and later</t>
  </si>
  <si>
    <t>Hours</t>
  </si>
  <si>
    <t>Total Direct Costs minus Total Subaward</t>
  </si>
  <si>
    <t>IF UI uses TFFA Rate and Subawards use a lesser rate, UI will increase our rate to the maximum allowable budget amount</t>
  </si>
  <si>
    <r>
      <t xml:space="preserve">Indirect Costs </t>
    </r>
    <r>
      <rPr>
        <i/>
        <sz val="10"/>
        <color rgb="FFFF0000"/>
        <rFont val="Arial"/>
        <family val="2"/>
      </rPr>
      <t>(Federally Negotitated Rate)</t>
    </r>
  </si>
  <si>
    <r>
      <t>Indirect Costs</t>
    </r>
    <r>
      <rPr>
        <i/>
        <sz val="10"/>
        <color rgb="FF00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(30% of TFFA = 42.857% of Total Direct Costs minus subawards)</t>
    </r>
  </si>
  <si>
    <t>Materials &amp; Supplies</t>
  </si>
  <si>
    <t>Publication costs</t>
  </si>
  <si>
    <t>Subawards: 1st 25,000</t>
  </si>
  <si>
    <t>Conference registration fees</t>
  </si>
  <si>
    <t>Controlled freezer</t>
  </si>
  <si>
    <t>Amount We Can Increase F&amp;A</t>
  </si>
  <si>
    <t>New F&amp;A Rate</t>
  </si>
  <si>
    <r>
      <t>Indirect Costs</t>
    </r>
    <r>
      <rPr>
        <i/>
        <sz val="10"/>
        <color rgb="FF00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(Increase TFFA rate to budget maximum)</t>
    </r>
  </si>
  <si>
    <r>
      <t>Indirect Costs</t>
    </r>
    <r>
      <rPr>
        <i/>
        <sz val="10"/>
        <color rgb="FF00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(Increase TFFA rate to TFFA maximum)</t>
    </r>
  </si>
  <si>
    <t>Other</t>
  </si>
  <si>
    <t>Subawards</t>
  </si>
  <si>
    <t xml:space="preserve">Tuition/Fees </t>
  </si>
  <si>
    <t>Mandatory Student Health Insurance Program (SHIP)</t>
  </si>
  <si>
    <t>Per credit cost (e.g., for a summer credit)</t>
  </si>
  <si>
    <t>IF UI uses TFFA Rate and Subawards use a lesser rate, UI will increase our rate to the maximum allowable TFFA amount</t>
  </si>
  <si>
    <t xml:space="preserve">Compare NIFA TFFA Rate vs NICRA </t>
  </si>
  <si>
    <t>NICRA Rate</t>
  </si>
  <si>
    <t>NIFA TFFA Rate</t>
  </si>
  <si>
    <t>Budget Total</t>
  </si>
  <si>
    <t>Indirect Maximum</t>
  </si>
  <si>
    <t>Check if over TFFA maximum (if proposal has subawards only)</t>
  </si>
  <si>
    <t>UI Indirects</t>
  </si>
  <si>
    <t>Subaward Indirects</t>
  </si>
  <si>
    <t>Total Indirects</t>
  </si>
  <si>
    <t>(Increase TFFA rate to budget maximum)</t>
  </si>
  <si>
    <t>(Increase TFFA rate to TFFA maximum)</t>
  </si>
  <si>
    <t>Maximum UI Budget</t>
  </si>
  <si>
    <t>UI TFFA Amount</t>
  </si>
  <si>
    <t>New TFFA Amount</t>
  </si>
  <si>
    <t>Maximum TFFA Amount</t>
  </si>
  <si>
    <t>Max UI F&amp;A</t>
  </si>
  <si>
    <t>Max UI F&amp;A Rate</t>
  </si>
  <si>
    <t>Are we over TFFA? (No, if negative or zero)</t>
  </si>
  <si>
    <t>IF WE ARE USING THE NIFA TFFA RATE AND A SUBAWARD IS USING A RATE LESS THAN TFFA, USE THE BELOW TO INCREASE UI INDIRECT COSTS TO EITHER THE BUDGET MAXIMUM OR TFFA MAXIMUM WHICHEVER IS LOWER</t>
  </si>
  <si>
    <t>If NICRA Rate is lower, use that rate, and STOP HERE AND USE LINE 85</t>
  </si>
  <si>
    <t>IF TFFA Rate is lower and there are no subawards, use this rate and STOP HERE AND USE LINE 96</t>
  </si>
  <si>
    <t>If the above is negative or zero, STOP HERE AND USE LINE 98</t>
  </si>
  <si>
    <t>If the above is negative or zero, STOP HERE AND USE LINE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</si>
</sst>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mmmm\ d\,\ yyyy"/>
    <numFmt numFmtId="171" formatCode="mm/dd/yy"/>
    <numFmt numFmtId="172" formatCode="&quot;$&quot;#,##0"/>
    <numFmt numFmtId="173" formatCode="0.0%"/>
    <numFmt numFmtId="174" formatCode="0.000%"/>
  </numFmts>
  <fonts count="5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37" fontId="6" fillId="16" borderId="1" applyBorder="0" applyProtection="0">
      <alignment vertical="center"/>
    </xf>
    <xf numFmtId="0" fontId="23" fillId="17" borderId="0" applyNumberFormat="0" applyBorder="0" applyAlignment="0" applyProtection="0"/>
    <xf numFmtId="5" fontId="7" fillId="0" borderId="2">
      <protection locked="0"/>
    </xf>
    <xf numFmtId="0" fontId="8" fillId="18" borderId="0" applyBorder="0">
      <alignment horizontal="left" vertical="center" indent="1"/>
    </xf>
    <xf numFmtId="0" fontId="24" fillId="4" borderId="3" applyNumberFormat="0" applyAlignment="0" applyProtection="0"/>
    <xf numFmtId="0" fontId="25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9" fillId="0" borderId="5"/>
    <xf numFmtId="4" fontId="7" fillId="20" borderId="5">
      <protection locked="0"/>
    </xf>
    <xf numFmtId="0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7" fillId="6" borderId="0" applyNumberFormat="0" applyBorder="0" applyAlignment="0" applyProtection="0"/>
    <xf numFmtId="4" fontId="7" fillId="21" borderId="5"/>
    <xf numFmtId="43" fontId="10" fillId="0" borderId="6"/>
    <xf numFmtId="37" fontId="11" fillId="22" borderId="2" applyBorder="0">
      <alignment horizontal="left" vertical="center" indent="1"/>
    </xf>
    <xf numFmtId="37" fontId="12" fillId="23" borderId="7" applyFill="0">
      <alignment vertical="center"/>
    </xf>
    <xf numFmtId="0" fontId="12" fillId="24" borderId="8" applyNumberFormat="0">
      <alignment horizontal="left" vertical="top" indent="1"/>
    </xf>
    <xf numFmtId="0" fontId="12" fillId="16" borderId="0" applyBorder="0">
      <alignment horizontal="left" vertical="center" indent="1"/>
    </xf>
    <xf numFmtId="0" fontId="12" fillId="0" borderId="8" applyNumberFormat="0" applyFill="0">
      <alignment horizontal="centerContinuous" vertical="top"/>
    </xf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9" fillId="10" borderId="3" applyNumberFormat="0" applyAlignment="0" applyProtection="0"/>
    <xf numFmtId="43" fontId="10" fillId="0" borderId="10"/>
    <xf numFmtId="0" fontId="30" fillId="0" borderId="11" applyNumberFormat="0" applyFill="0" applyAlignment="0" applyProtection="0"/>
    <xf numFmtId="44" fontId="10" fillId="0" borderId="12"/>
    <xf numFmtId="0" fontId="31" fillId="7" borderId="0" applyNumberFormat="0" applyBorder="0" applyAlignment="0" applyProtection="0"/>
    <xf numFmtId="0" fontId="15" fillId="23" borderId="0">
      <alignment horizontal="left" wrapText="1" indent="1"/>
    </xf>
    <xf numFmtId="37" fontId="6" fillId="16" borderId="13" applyBorder="0">
      <alignment horizontal="left" vertical="center" indent="2"/>
    </xf>
    <xf numFmtId="0" fontId="16" fillId="0" borderId="0"/>
    <xf numFmtId="0" fontId="1" fillId="7" borderId="14" applyNumberFormat="0" applyFont="0" applyAlignment="0" applyProtection="0"/>
    <xf numFmtId="0" fontId="32" fillId="4" borderId="15" applyNumberFormat="0" applyAlignment="0" applyProtection="0"/>
    <xf numFmtId="169" fontId="17" fillId="25" borderId="16"/>
    <xf numFmtId="168" fontId="17" fillId="0" borderId="16" applyFont="0" applyFill="0" applyBorder="0" applyAlignment="0" applyProtection="0">
      <protection locked="0"/>
    </xf>
    <xf numFmtId="2" fontId="18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>
      <alignment horizontal="right"/>
    </xf>
    <xf numFmtId="0" fontId="20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9" fontId="50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3" fillId="28" borderId="0" xfId="0" applyFont="1" applyFill="1" applyAlignment="1">
      <alignment horizontal="centerContinuous" vertical="center"/>
    </xf>
    <xf numFmtId="38" fontId="35" fillId="0" borderId="0" xfId="0" applyNumberFormat="1" applyFont="1"/>
    <xf numFmtId="0" fontId="1" fillId="0" borderId="0" xfId="0" applyFont="1"/>
    <xf numFmtId="0" fontId="38" fillId="28" borderId="0" xfId="0" applyFont="1" applyFill="1" applyAlignment="1">
      <alignment horizontal="centerContinuous" vertical="center"/>
    </xf>
    <xf numFmtId="0" fontId="37" fillId="28" borderId="0" xfId="0" applyFont="1" applyFill="1"/>
    <xf numFmtId="3" fontId="39" fillId="0" borderId="0" xfId="53" applyNumberFormat="1" applyFont="1" applyAlignment="1" applyProtection="1">
      <alignment horizontal="right" vertical="center"/>
    </xf>
    <xf numFmtId="3" fontId="40" fillId="0" borderId="0" xfId="53" applyNumberFormat="1" applyFont="1" applyAlignment="1" applyProtection="1">
      <alignment horizontal="right" vertical="center"/>
    </xf>
    <xf numFmtId="0" fontId="41" fillId="0" borderId="0" xfId="53" applyFont="1" applyAlignment="1" applyProtection="1">
      <alignment horizontal="center" vertical="center"/>
    </xf>
    <xf numFmtId="170" fontId="42" fillId="0" borderId="0" xfId="36" applyNumberFormat="1" applyFont="1" applyFill="1" applyAlignment="1" applyProtection="1">
      <alignment horizontal="centerContinuous"/>
      <protection locked="0"/>
    </xf>
    <xf numFmtId="0" fontId="4" fillId="0" borderId="0" xfId="0" applyFont="1" applyAlignment="1">
      <alignment horizontal="centerContinuous"/>
    </xf>
    <xf numFmtId="0" fontId="4" fillId="27" borderId="19" xfId="0" applyFont="1" applyFill="1" applyBorder="1"/>
    <xf numFmtId="0" fontId="42" fillId="27" borderId="19" xfId="0" applyFont="1" applyFill="1" applyBorder="1" applyAlignment="1">
      <alignment horizontal="center"/>
    </xf>
    <xf numFmtId="0" fontId="42" fillId="27" borderId="19" xfId="0" applyFont="1" applyFill="1" applyBorder="1" applyAlignment="1">
      <alignment horizontal="centerContinuous"/>
    </xf>
    <xf numFmtId="0" fontId="42" fillId="28" borderId="18" xfId="0" applyFont="1" applyFill="1" applyBorder="1"/>
    <xf numFmtId="0" fontId="42" fillId="28" borderId="18" xfId="0" applyFont="1" applyFill="1" applyBorder="1" applyAlignment="1">
      <alignment horizontal="center"/>
    </xf>
    <xf numFmtId="3" fontId="42" fillId="28" borderId="18" xfId="0" applyNumberFormat="1" applyFont="1" applyFill="1" applyBorder="1" applyAlignment="1" applyProtection="1">
      <alignment horizontal="center"/>
      <protection locked="0"/>
    </xf>
    <xf numFmtId="3" fontId="37" fillId="28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/>
    <xf numFmtId="3" fontId="1" fillId="0" borderId="0" xfId="0" applyNumberFormat="1" applyFont="1"/>
    <xf numFmtId="0" fontId="4" fillId="0" borderId="0" xfId="0" applyFont="1" applyAlignment="1" applyProtection="1">
      <alignment horizontal="right"/>
      <protection locked="0"/>
    </xf>
    <xf numFmtId="0" fontId="4" fillId="28" borderId="0" xfId="0" applyFont="1" applyFill="1"/>
    <xf numFmtId="0" fontId="4" fillId="28" borderId="0" xfId="0" applyFont="1" applyFill="1" applyProtection="1">
      <protection locked="0"/>
    </xf>
    <xf numFmtId="3" fontId="4" fillId="28" borderId="0" xfId="0" applyNumberFormat="1" applyFont="1" applyFill="1"/>
    <xf numFmtId="0" fontId="43" fillId="28" borderId="0" xfId="0" applyFont="1" applyFill="1"/>
    <xf numFmtId="0" fontId="43" fillId="28" borderId="0" xfId="0" applyFont="1" applyFill="1" applyProtection="1">
      <protection locked="0"/>
    </xf>
    <xf numFmtId="0" fontId="42" fillId="28" borderId="0" xfId="0" applyFont="1" applyFill="1"/>
    <xf numFmtId="0" fontId="42" fillId="28" borderId="0" xfId="0" applyFont="1" applyFill="1" applyAlignment="1" applyProtection="1">
      <alignment horizontal="center"/>
      <protection locked="0"/>
    </xf>
    <xf numFmtId="173" fontId="4" fillId="0" borderId="0" xfId="0" applyNumberFormat="1" applyFont="1" applyProtection="1">
      <protection locked="0"/>
    </xf>
    <xf numFmtId="0" fontId="42" fillId="0" borderId="0" xfId="0" applyFont="1"/>
    <xf numFmtId="0" fontId="1" fillId="29" borderId="2" xfId="0" applyFont="1" applyFill="1" applyBorder="1"/>
    <xf numFmtId="0" fontId="1" fillId="29" borderId="0" xfId="0" applyFont="1" applyFill="1"/>
    <xf numFmtId="0" fontId="1" fillId="29" borderId="23" xfId="0" applyFont="1" applyFill="1" applyBorder="1"/>
    <xf numFmtId="0" fontId="1" fillId="28" borderId="0" xfId="0" applyFont="1" applyFill="1"/>
    <xf numFmtId="0" fontId="44" fillId="0" borderId="0" xfId="53" applyFont="1" applyAlignment="1" applyProtection="1">
      <alignment horizontal="center" vertical="center"/>
    </xf>
    <xf numFmtId="0" fontId="44" fillId="28" borderId="0" xfId="53" applyFont="1" applyFill="1" applyAlignment="1" applyProtection="1">
      <alignment horizontal="center" vertical="center"/>
    </xf>
    <xf numFmtId="0" fontId="37" fillId="30" borderId="0" xfId="0" applyFont="1" applyFill="1"/>
    <xf numFmtId="0" fontId="1" fillId="30" borderId="0" xfId="0" applyFont="1" applyFill="1"/>
    <xf numFmtId="173" fontId="37" fillId="30" borderId="0" xfId="0" applyNumberFormat="1" applyFont="1" applyFill="1"/>
    <xf numFmtId="173" fontId="37" fillId="30" borderId="31" xfId="0" applyNumberFormat="1" applyFont="1" applyFill="1" applyBorder="1"/>
    <xf numFmtId="0" fontId="1" fillId="30" borderId="30" xfId="0" applyFont="1" applyFill="1" applyBorder="1"/>
    <xf numFmtId="0" fontId="1" fillId="30" borderId="31" xfId="0" applyFont="1" applyFill="1" applyBorder="1"/>
    <xf numFmtId="0" fontId="37" fillId="30" borderId="30" xfId="0" applyFont="1" applyFill="1" applyBorder="1"/>
    <xf numFmtId="0" fontId="37" fillId="30" borderId="31" xfId="0" applyFont="1" applyFill="1" applyBorder="1"/>
    <xf numFmtId="0" fontId="1" fillId="30" borderId="32" xfId="0" applyFont="1" applyFill="1" applyBorder="1"/>
    <xf numFmtId="0" fontId="1" fillId="30" borderId="33" xfId="0" applyFont="1" applyFill="1" applyBorder="1"/>
    <xf numFmtId="0" fontId="1" fillId="30" borderId="34" xfId="0" applyFont="1" applyFill="1" applyBorder="1"/>
    <xf numFmtId="0" fontId="1" fillId="31" borderId="27" xfId="0" applyFont="1" applyFill="1" applyBorder="1"/>
    <xf numFmtId="0" fontId="1" fillId="31" borderId="28" xfId="0" applyFont="1" applyFill="1" applyBorder="1"/>
    <xf numFmtId="0" fontId="1" fillId="31" borderId="29" xfId="0" applyFont="1" applyFill="1" applyBorder="1"/>
    <xf numFmtId="3" fontId="42" fillId="28" borderId="0" xfId="0" applyNumberFormat="1" applyFont="1" applyFill="1" applyAlignment="1">
      <alignment horizontal="center"/>
    </xf>
    <xf numFmtId="10" fontId="4" fillId="32" borderId="35" xfId="0" applyNumberFormat="1" applyFont="1" applyFill="1" applyBorder="1"/>
    <xf numFmtId="0" fontId="46" fillId="30" borderId="0" xfId="0" applyFont="1" applyFill="1"/>
    <xf numFmtId="172" fontId="37" fillId="0" borderId="0" xfId="0" applyNumberFormat="1" applyFont="1" applyAlignment="1">
      <alignment horizontal="right"/>
    </xf>
    <xf numFmtId="173" fontId="1" fillId="30" borderId="0" xfId="0" applyNumberFormat="1" applyFont="1" applyFill="1"/>
    <xf numFmtId="6" fontId="4" fillId="0" borderId="0" xfId="0" applyNumberFormat="1" applyFont="1" applyProtection="1">
      <protection locked="0"/>
    </xf>
    <xf numFmtId="38" fontId="42" fillId="28" borderId="26" xfId="0" applyNumberFormat="1" applyFont="1" applyFill="1" applyBorder="1"/>
    <xf numFmtId="38" fontId="42" fillId="28" borderId="26" xfId="0" applyNumberFormat="1" applyFont="1" applyFill="1" applyBorder="1" applyProtection="1">
      <protection locked="0"/>
    </xf>
    <xf numFmtId="38" fontId="4" fillId="0" borderId="0" xfId="0" applyNumberFormat="1" applyFont="1"/>
    <xf numFmtId="38" fontId="4" fillId="0" borderId="0" xfId="0" applyNumberFormat="1" applyFont="1" applyProtection="1">
      <protection locked="0"/>
    </xf>
    <xf numFmtId="38" fontId="4" fillId="28" borderId="0" xfId="0" applyNumberFormat="1" applyFont="1" applyFill="1"/>
    <xf numFmtId="0" fontId="37" fillId="28" borderId="0" xfId="0" applyFont="1" applyFill="1" applyAlignment="1">
      <alignment horizontal="center"/>
    </xf>
    <xf numFmtId="3" fontId="45" fillId="28" borderId="0" xfId="53" applyNumberFormat="1" applyFont="1" applyFill="1" applyAlignment="1" applyProtection="1">
      <alignment horizontal="right" vertical="center"/>
    </xf>
    <xf numFmtId="3" fontId="42" fillId="28" borderId="0" xfId="0" applyNumberFormat="1" applyFont="1" applyFill="1"/>
    <xf numFmtId="0" fontId="44" fillId="0" borderId="0" xfId="53" applyFont="1" applyFill="1" applyAlignment="1" applyProtection="1">
      <alignment horizontal="center" vertical="center"/>
    </xf>
    <xf numFmtId="0" fontId="47" fillId="0" borderId="0" xfId="53" applyFont="1" applyFill="1" applyAlignment="1" applyProtection="1">
      <alignment horizontal="center" vertical="center"/>
    </xf>
    <xf numFmtId="3" fontId="45" fillId="0" borderId="0" xfId="53" applyNumberFormat="1" applyFont="1" applyFill="1" applyAlignment="1" applyProtection="1">
      <alignment horizontal="right" vertical="center"/>
    </xf>
    <xf numFmtId="3" fontId="42" fillId="0" borderId="0" xfId="0" applyNumberFormat="1" applyFont="1"/>
    <xf numFmtId="0" fontId="48" fillId="0" borderId="0" xfId="0" applyFont="1"/>
    <xf numFmtId="174" fontId="1" fillId="33" borderId="35" xfId="0" applyNumberFormat="1" applyFont="1" applyFill="1" applyBorder="1"/>
    <xf numFmtId="44" fontId="0" fillId="0" borderId="0" xfId="0" applyNumberFormat="1"/>
    <xf numFmtId="0" fontId="42" fillId="0" borderId="38" xfId="0" applyFont="1" applyBorder="1" applyAlignment="1">
      <alignment vertical="center"/>
    </xf>
    <xf numFmtId="0" fontId="0" fillId="0" borderId="6" xfId="0" applyBorder="1"/>
    <xf numFmtId="0" fontId="1" fillId="0" borderId="6" xfId="0" applyFont="1" applyBorder="1"/>
    <xf numFmtId="0" fontId="1" fillId="0" borderId="39" xfId="0" applyFont="1" applyBorder="1"/>
    <xf numFmtId="0" fontId="42" fillId="33" borderId="40" xfId="0" applyFont="1" applyFill="1" applyBorder="1" applyAlignment="1">
      <alignment horizontal="left" vertical="center"/>
    </xf>
    <xf numFmtId="3" fontId="1" fillId="33" borderId="41" xfId="0" applyNumberFormat="1" applyFont="1" applyFill="1" applyBorder="1"/>
    <xf numFmtId="0" fontId="44" fillId="0" borderId="40" xfId="53" applyFont="1" applyBorder="1" applyAlignment="1" applyProtection="1">
      <alignment horizontal="center" vertical="center"/>
    </xf>
    <xf numFmtId="0" fontId="1" fillId="0" borderId="41" xfId="0" applyFont="1" applyBorder="1"/>
    <xf numFmtId="0" fontId="45" fillId="30" borderId="42" xfId="53" applyFont="1" applyFill="1" applyBorder="1" applyAlignment="1" applyProtection="1">
      <alignment horizontal="left" vertical="center"/>
    </xf>
    <xf numFmtId="0" fontId="0" fillId="30" borderId="8" xfId="0" applyFill="1" applyBorder="1"/>
    <xf numFmtId="0" fontId="1" fillId="30" borderId="8" xfId="0" applyFont="1" applyFill="1" applyBorder="1"/>
    <xf numFmtId="3" fontId="1" fillId="30" borderId="8" xfId="0" applyNumberFormat="1" applyFont="1" applyFill="1" applyBorder="1"/>
    <xf numFmtId="3" fontId="1" fillId="30" borderId="43" xfId="0" applyNumberFormat="1" applyFont="1" applyFill="1" applyBorder="1"/>
    <xf numFmtId="3" fontId="1" fillId="30" borderId="0" xfId="0" applyNumberFormat="1" applyFont="1" applyFill="1"/>
    <xf numFmtId="3" fontId="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3" fillId="0" borderId="0" xfId="53" applyFont="1" applyAlignment="1" applyProtection="1">
      <alignment horizontal="left" vertical="center" wrapText="1" indent="2"/>
    </xf>
    <xf numFmtId="0" fontId="45" fillId="0" borderId="0" xfId="53" applyFont="1" applyFill="1" applyBorder="1" applyAlignment="1" applyProtection="1">
      <alignment horizontal="left" vertical="center"/>
    </xf>
    <xf numFmtId="0" fontId="0" fillId="33" borderId="0" xfId="0" applyFill="1"/>
    <xf numFmtId="174" fontId="1" fillId="33" borderId="0" xfId="0" applyNumberFormat="1" applyFont="1" applyFill="1"/>
    <xf numFmtId="3" fontId="1" fillId="33" borderId="0" xfId="0" applyNumberFormat="1" applyFont="1" applyFill="1"/>
    <xf numFmtId="0" fontId="44" fillId="0" borderId="0" xfId="53" applyFont="1" applyBorder="1" applyAlignment="1" applyProtection="1">
      <alignment horizontal="center" vertical="center"/>
    </xf>
    <xf numFmtId="0" fontId="42" fillId="30" borderId="38" xfId="0" applyFont="1" applyFill="1" applyBorder="1" applyAlignment="1">
      <alignment vertical="center"/>
    </xf>
    <xf numFmtId="0" fontId="1" fillId="30" borderId="6" xfId="0" applyFont="1" applyFill="1" applyBorder="1"/>
    <xf numFmtId="3" fontId="1" fillId="30" borderId="6" xfId="0" applyNumberFormat="1" applyFont="1" applyFill="1" applyBorder="1"/>
    <xf numFmtId="3" fontId="1" fillId="30" borderId="39" xfId="0" applyNumberFormat="1" applyFont="1" applyFill="1" applyBorder="1"/>
    <xf numFmtId="0" fontId="42" fillId="0" borderId="40" xfId="0" applyFont="1" applyBorder="1" applyAlignment="1">
      <alignment vertical="center"/>
    </xf>
    <xf numFmtId="0" fontId="42" fillId="28" borderId="38" xfId="0" applyFont="1" applyFill="1" applyBorder="1"/>
    <xf numFmtId="0" fontId="42" fillId="28" borderId="6" xfId="0" applyFont="1" applyFill="1" applyBorder="1" applyAlignment="1">
      <alignment horizontal="center"/>
    </xf>
    <xf numFmtId="3" fontId="42" fillId="28" borderId="6" xfId="0" applyNumberFormat="1" applyFont="1" applyFill="1" applyBorder="1"/>
    <xf numFmtId="3" fontId="42" fillId="28" borderId="39" xfId="0" applyNumberFormat="1" applyFont="1" applyFill="1" applyBorder="1"/>
    <xf numFmtId="3" fontId="39" fillId="0" borderId="0" xfId="53" applyNumberFormat="1" applyFont="1" applyBorder="1" applyAlignment="1" applyProtection="1">
      <alignment horizontal="right" vertical="center"/>
    </xf>
    <xf numFmtId="3" fontId="4" fillId="0" borderId="41" xfId="0" applyNumberFormat="1" applyFont="1" applyBorder="1"/>
    <xf numFmtId="0" fontId="45" fillId="28" borderId="42" xfId="53" applyFont="1" applyFill="1" applyBorder="1" applyAlignment="1" applyProtection="1">
      <alignment horizontal="left" vertical="center"/>
    </xf>
    <xf numFmtId="0" fontId="44" fillId="28" borderId="8" xfId="53" applyFont="1" applyFill="1" applyBorder="1" applyAlignment="1" applyProtection="1">
      <alignment horizontal="center" vertical="center"/>
    </xf>
    <xf numFmtId="3" fontId="42" fillId="28" borderId="44" xfId="0" applyNumberFormat="1" applyFont="1" applyFill="1" applyBorder="1"/>
    <xf numFmtId="3" fontId="42" fillId="28" borderId="45" xfId="0" applyNumberFormat="1" applyFont="1" applyFill="1" applyBorder="1"/>
    <xf numFmtId="0" fontId="42" fillId="30" borderId="40" xfId="0" applyFont="1" applyFill="1" applyBorder="1" applyAlignment="1">
      <alignment vertical="center"/>
    </xf>
    <xf numFmtId="3" fontId="1" fillId="30" borderId="41" xfId="0" applyNumberFormat="1" applyFont="1" applyFill="1" applyBorder="1"/>
    <xf numFmtId="0" fontId="1" fillId="0" borderId="38" xfId="0" applyFont="1" applyBorder="1"/>
    <xf numFmtId="0" fontId="0" fillId="0" borderId="39" xfId="0" applyBorder="1"/>
    <xf numFmtId="0" fontId="1" fillId="0" borderId="40" xfId="0" applyFont="1" applyBorder="1"/>
    <xf numFmtId="3" fontId="0" fillId="0" borderId="41" xfId="0" applyNumberFormat="1" applyBorder="1"/>
    <xf numFmtId="0" fontId="1" fillId="0" borderId="42" xfId="0" applyFont="1" applyBorder="1"/>
    <xf numFmtId="3" fontId="0" fillId="0" borderId="43" xfId="0" applyNumberFormat="1" applyBorder="1"/>
    <xf numFmtId="44" fontId="1" fillId="0" borderId="0" xfId="0" applyNumberFormat="1" applyFont="1"/>
    <xf numFmtId="44" fontId="0" fillId="0" borderId="41" xfId="78" applyFont="1" applyBorder="1"/>
    <xf numFmtId="44" fontId="0" fillId="0" borderId="43" xfId="0" applyNumberFormat="1" applyBorder="1"/>
    <xf numFmtId="44" fontId="0" fillId="0" borderId="6" xfId="0" applyNumberFormat="1" applyBorder="1"/>
    <xf numFmtId="0" fontId="0" fillId="0" borderId="41" xfId="0" applyBorder="1"/>
    <xf numFmtId="44" fontId="0" fillId="0" borderId="0" xfId="78" applyFont="1" applyBorder="1"/>
    <xf numFmtId="10" fontId="0" fillId="0" borderId="41" xfId="79" applyNumberFormat="1" applyFont="1" applyBorder="1"/>
    <xf numFmtId="10" fontId="0" fillId="0" borderId="0" xfId="79" applyNumberFormat="1" applyFont="1" applyFill="1" applyBorder="1"/>
    <xf numFmtId="44" fontId="0" fillId="0" borderId="0" xfId="78" applyFont="1" applyFill="1" applyBorder="1"/>
    <xf numFmtId="44" fontId="0" fillId="0" borderId="8" xfId="78" applyFont="1" applyBorder="1"/>
    <xf numFmtId="0" fontId="0" fillId="0" borderId="8" xfId="0" applyBorder="1"/>
    <xf numFmtId="0" fontId="1" fillId="0" borderId="8" xfId="0" applyFont="1" applyBorder="1"/>
    <xf numFmtId="0" fontId="0" fillId="0" borderId="43" xfId="0" applyBorder="1"/>
    <xf numFmtId="44" fontId="1" fillId="0" borderId="0" xfId="78" applyFont="1"/>
    <xf numFmtId="0" fontId="37" fillId="29" borderId="2" xfId="0" applyFont="1" applyFill="1" applyBorder="1"/>
    <xf numFmtId="0" fontId="37" fillId="29" borderId="0" xfId="0" applyFont="1" applyFill="1"/>
    <xf numFmtId="0" fontId="37" fillId="29" borderId="23" xfId="0" applyFont="1" applyFill="1" applyBorder="1"/>
    <xf numFmtId="0" fontId="37" fillId="29" borderId="2" xfId="0" applyFont="1" applyFill="1" applyBorder="1" applyAlignment="1">
      <alignment wrapText="1"/>
    </xf>
    <xf numFmtId="0" fontId="37" fillId="29" borderId="0" xfId="0" applyFont="1" applyFill="1" applyAlignment="1">
      <alignment wrapText="1"/>
    </xf>
    <xf numFmtId="0" fontId="37" fillId="29" borderId="23" xfId="0" applyFont="1" applyFill="1" applyBorder="1" applyAlignment="1">
      <alignment wrapText="1"/>
    </xf>
    <xf numFmtId="0" fontId="1" fillId="29" borderId="24" xfId="0" applyFont="1" applyFill="1" applyBorder="1"/>
    <xf numFmtId="0" fontId="1" fillId="29" borderId="18" xfId="0" applyFont="1" applyFill="1" applyBorder="1"/>
    <xf numFmtId="0" fontId="1" fillId="29" borderId="25" xfId="0" applyFont="1" applyFill="1" applyBorder="1"/>
    <xf numFmtId="0" fontId="42" fillId="29" borderId="36" xfId="0" applyFont="1" applyFill="1" applyBorder="1" applyAlignment="1">
      <alignment horizontal="left" vertical="center"/>
    </xf>
    <xf numFmtId="0" fontId="0" fillId="29" borderId="36" xfId="0" applyFill="1" applyBorder="1" applyAlignment="1">
      <alignment horizontal="left" vertical="center"/>
    </xf>
    <xf numFmtId="0" fontId="0" fillId="29" borderId="37" xfId="0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horizontal="right"/>
    </xf>
    <xf numFmtId="172" fontId="3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7" fillId="30" borderId="30" xfId="0" applyFont="1" applyFill="1" applyBorder="1" applyAlignment="1">
      <alignment horizontal="left"/>
    </xf>
    <xf numFmtId="0" fontId="37" fillId="30" borderId="0" xfId="0" applyFont="1" applyFill="1" applyAlignment="1">
      <alignment horizontal="left"/>
    </xf>
    <xf numFmtId="0" fontId="37" fillId="29" borderId="20" xfId="0" applyFont="1" applyFill="1" applyBorder="1"/>
    <xf numFmtId="0" fontId="37" fillId="29" borderId="21" xfId="0" applyFont="1" applyFill="1" applyBorder="1"/>
    <xf numFmtId="0" fontId="37" fillId="29" borderId="22" xfId="0" applyFont="1" applyFill="1" applyBorder="1"/>
  </cellXfs>
  <cellStyles count="8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" xfId="78" builtinId="4"/>
    <cellStyle name="Currency 2" xfId="77" xr:uid="{00000000-0005-0000-0000-00001F000000}"/>
    <cellStyle name="Currency0" xfId="32" xr:uid="{00000000-0005-0000-0000-000020000000}"/>
    <cellStyle name="DarkBlueOutline" xfId="33" xr:uid="{00000000-0005-0000-0000-000021000000}"/>
    <cellStyle name="DarkBlueOutlineYellow" xfId="34" xr:uid="{00000000-0005-0000-0000-000022000000}"/>
    <cellStyle name="Date" xfId="35" xr:uid="{00000000-0005-0000-0000-000023000000}"/>
    <cellStyle name="Date_simple" xfId="36" xr:uid="{00000000-0005-0000-0000-000024000000}"/>
    <cellStyle name="Dezimal [0]_Compiling Utility Macros" xfId="37" xr:uid="{00000000-0005-0000-0000-000025000000}"/>
    <cellStyle name="Dezimal_Compiling Utility Macros" xfId="38" xr:uid="{00000000-0005-0000-0000-000026000000}"/>
    <cellStyle name="Explanatory Text" xfId="39" builtinId="53" customBuiltin="1"/>
    <cellStyle name="Fixed" xfId="40" xr:uid="{00000000-0005-0000-0000-000028000000}"/>
    <cellStyle name="Good" xfId="41" builtinId="26" customBuiltin="1"/>
    <cellStyle name="GRAY" xfId="42" xr:uid="{00000000-0005-0000-0000-00002A000000}"/>
    <cellStyle name="Gross Margin" xfId="43" xr:uid="{00000000-0005-0000-0000-00002B000000}"/>
    <cellStyle name="header" xfId="44" xr:uid="{00000000-0005-0000-0000-00002C000000}"/>
    <cellStyle name="Header Total" xfId="45" xr:uid="{00000000-0005-0000-0000-00002D000000}"/>
    <cellStyle name="Header1" xfId="46" xr:uid="{00000000-0005-0000-0000-00002E000000}"/>
    <cellStyle name="Header2" xfId="47" xr:uid="{00000000-0005-0000-0000-00002F000000}"/>
    <cellStyle name="Header3" xfId="48" xr:uid="{00000000-0005-0000-0000-000030000000}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 xr:uid="{00000000-0005-0000-0000-000037000000}"/>
    <cellStyle name="Linked Cell" xfId="56" builtinId="24" customBuiltin="1"/>
    <cellStyle name="Major Total" xfId="57" xr:uid="{00000000-0005-0000-0000-000039000000}"/>
    <cellStyle name="Neutral" xfId="58" builtinId="28" customBuiltin="1"/>
    <cellStyle name="NonPrint_TemTitle" xfId="59" xr:uid="{00000000-0005-0000-0000-00003B000000}"/>
    <cellStyle name="Normal" xfId="0" builtinId="0"/>
    <cellStyle name="Normal 2" xfId="60" xr:uid="{00000000-0005-0000-0000-00003D000000}"/>
    <cellStyle name="Normal 3" xfId="76" xr:uid="{00000000-0005-0000-0000-00003E000000}"/>
    <cellStyle name="NormalRed" xfId="61" xr:uid="{00000000-0005-0000-0000-00003F000000}"/>
    <cellStyle name="Note" xfId="62" builtinId="10" customBuiltin="1"/>
    <cellStyle name="Output" xfId="63" builtinId="21" customBuiltin="1"/>
    <cellStyle name="Percent" xfId="79" builtinId="5"/>
    <cellStyle name="Percent.0" xfId="64" xr:uid="{00000000-0005-0000-0000-000042000000}"/>
    <cellStyle name="Percent.00" xfId="65" xr:uid="{00000000-0005-0000-0000-000043000000}"/>
    <cellStyle name="RED POSTED" xfId="66" xr:uid="{00000000-0005-0000-0000-000044000000}"/>
    <cellStyle name="Standard_Anpassen der Amortisation" xfId="67" xr:uid="{00000000-0005-0000-0000-000045000000}"/>
    <cellStyle name="Text_simple" xfId="68" xr:uid="{00000000-0005-0000-0000-000046000000}"/>
    <cellStyle name="Title" xfId="69" builtinId="15" customBuiltin="1"/>
    <cellStyle name="TmsRmn10BlueItalic" xfId="70" xr:uid="{00000000-0005-0000-0000-000048000000}"/>
    <cellStyle name="TmsRmn10Bold" xfId="71" xr:uid="{00000000-0005-0000-0000-000049000000}"/>
    <cellStyle name="Total" xfId="72" builtinId="25" customBuiltin="1"/>
    <cellStyle name="Währung [0]_Compiling Utility Macros" xfId="73" xr:uid="{00000000-0005-0000-0000-00004B000000}"/>
    <cellStyle name="Währung_Compiling Utility Macros" xfId="74" xr:uid="{00000000-0005-0000-0000-00004C000000}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45"/>
  <sheetViews>
    <sheetView tabSelected="1" topLeftCell="B105" zoomScale="160" zoomScaleNormal="160" workbookViewId="0">
      <selection activeCell="G80" sqref="G80"/>
    </sheetView>
  </sheetViews>
  <sheetFormatPr defaultColWidth="9.140625" defaultRowHeight="12.75" x14ac:dyDescent="0.2"/>
  <cols>
    <col min="1" max="1" width="1.85546875" style="4" customWidth="1"/>
    <col min="2" max="2" width="53.28515625" style="4" customWidth="1"/>
    <col min="3" max="3" width="17" style="4" bestFit="1" customWidth="1"/>
    <col min="4" max="4" width="15.85546875" style="4" customWidth="1"/>
    <col min="5" max="5" width="37.85546875" style="4" bestFit="1" customWidth="1"/>
    <col min="6" max="10" width="15.85546875" style="4" customWidth="1"/>
    <col min="11" max="11" width="18.85546875" customWidth="1"/>
    <col min="12" max="12" width="19.42578125" customWidth="1"/>
    <col min="13" max="13" width="12.28515625" style="4" bestFit="1" customWidth="1"/>
    <col min="14" max="16" width="9.140625" style="4"/>
    <col min="17" max="17" width="7" style="4" customWidth="1"/>
    <col min="18" max="18" width="10.140625" style="4" customWidth="1"/>
    <col min="19" max="16384" width="9.140625" style="4"/>
  </cols>
  <sheetData>
    <row r="1" spans="2:18" ht="8.25" customHeight="1" x14ac:dyDescent="0.2"/>
    <row r="2" spans="2:18" ht="8.25" customHeight="1" x14ac:dyDescent="0.2"/>
    <row r="3" spans="2:18" ht="15" customHeight="1" x14ac:dyDescent="0.25">
      <c r="B3" s="5" t="s">
        <v>30</v>
      </c>
      <c r="C3" s="2"/>
      <c r="D3" s="2"/>
      <c r="E3" s="2"/>
      <c r="F3" s="2"/>
      <c r="G3" s="2"/>
      <c r="H3" s="2"/>
      <c r="I3" s="2"/>
      <c r="J3" s="2"/>
      <c r="M3" s="145"/>
      <c r="N3" s="145"/>
      <c r="O3" s="145"/>
      <c r="P3" s="145"/>
      <c r="Q3" s="146"/>
      <c r="R3" s="146"/>
    </row>
    <row r="4" spans="2:18" ht="12.95" customHeight="1" thickBot="1" x14ac:dyDescent="0.25">
      <c r="B4" s="10"/>
      <c r="C4" s="11"/>
      <c r="D4" s="11"/>
      <c r="E4" s="11"/>
      <c r="F4" s="11"/>
      <c r="G4" s="11"/>
      <c r="H4" s="11"/>
      <c r="I4" s="11"/>
      <c r="J4" s="11"/>
      <c r="M4" s="147"/>
      <c r="N4" s="147"/>
      <c r="O4" s="147"/>
      <c r="P4" s="55"/>
      <c r="Q4" s="148"/>
      <c r="R4" s="149"/>
    </row>
    <row r="5" spans="2:18" ht="12.95" customHeight="1" thickTop="1" x14ac:dyDescent="0.2">
      <c r="B5" s="1"/>
      <c r="C5" s="70"/>
      <c r="D5" s="1"/>
      <c r="E5" s="1"/>
      <c r="F5" s="1"/>
      <c r="G5" s="1"/>
      <c r="H5" s="1"/>
      <c r="I5" s="1"/>
      <c r="J5" s="1"/>
      <c r="M5" s="49"/>
      <c r="N5" s="50"/>
      <c r="O5" s="50"/>
      <c r="P5" s="50"/>
      <c r="Q5" s="50"/>
      <c r="R5" s="51"/>
    </row>
    <row r="6" spans="2:18" ht="12.95" customHeight="1" x14ac:dyDescent="0.2">
      <c r="B6" s="12"/>
      <c r="C6" s="12"/>
      <c r="D6" s="13"/>
      <c r="E6" s="14"/>
      <c r="F6" s="14"/>
      <c r="G6" s="14"/>
      <c r="H6" s="14"/>
      <c r="I6" s="14"/>
      <c r="J6" s="14"/>
      <c r="M6" s="150"/>
      <c r="N6" s="151"/>
      <c r="O6" s="151"/>
      <c r="P6" s="40"/>
      <c r="Q6" s="39"/>
      <c r="R6" s="41"/>
    </row>
    <row r="7" spans="2:18" ht="12.95" customHeight="1" x14ac:dyDescent="0.2">
      <c r="B7" s="15" t="s">
        <v>13</v>
      </c>
      <c r="C7" s="15" t="s">
        <v>41</v>
      </c>
      <c r="D7" s="16" t="s">
        <v>23</v>
      </c>
      <c r="E7" s="17" t="s">
        <v>1</v>
      </c>
      <c r="F7" s="18" t="s">
        <v>2</v>
      </c>
      <c r="G7" s="18" t="s">
        <v>12</v>
      </c>
      <c r="H7" s="18" t="s">
        <v>24</v>
      </c>
      <c r="I7" s="18" t="s">
        <v>28</v>
      </c>
      <c r="J7" s="17" t="s">
        <v>3</v>
      </c>
      <c r="M7" s="42"/>
      <c r="N7" s="54" t="s">
        <v>39</v>
      </c>
      <c r="O7" s="54"/>
      <c r="P7" s="54"/>
      <c r="Q7" s="54"/>
      <c r="R7" s="43"/>
    </row>
    <row r="8" spans="2:18" ht="12.95" customHeight="1" x14ac:dyDescent="0.2">
      <c r="B8" s="1"/>
      <c r="C8" s="1"/>
      <c r="D8" s="19"/>
      <c r="E8" s="87">
        <f>D8/9*C8*(1+A8)</f>
        <v>0</v>
      </c>
      <c r="F8" s="87">
        <v>0</v>
      </c>
      <c r="G8" s="87">
        <v>0</v>
      </c>
      <c r="H8" s="87">
        <v>0</v>
      </c>
      <c r="I8" s="20">
        <v>0</v>
      </c>
      <c r="J8" s="20">
        <f t="shared" ref="J8:J9" si="0">SUM(E8:I8)</f>
        <v>0</v>
      </c>
      <c r="M8" s="42"/>
      <c r="N8" s="38"/>
      <c r="O8" s="38" t="s">
        <v>40</v>
      </c>
      <c r="P8" s="38"/>
      <c r="Q8" s="38"/>
      <c r="R8" s="43"/>
    </row>
    <row r="9" spans="2:18" ht="12.95" customHeight="1" x14ac:dyDescent="0.2">
      <c r="B9" s="1"/>
      <c r="C9" s="1"/>
      <c r="D9" s="19"/>
      <c r="E9" s="87">
        <v>0</v>
      </c>
      <c r="F9" s="87">
        <v>0</v>
      </c>
      <c r="G9" s="87">
        <v>0</v>
      </c>
      <c r="H9" s="20">
        <v>0</v>
      </c>
      <c r="I9" s="20">
        <v>0</v>
      </c>
      <c r="J9" s="20">
        <f t="shared" si="0"/>
        <v>0</v>
      </c>
      <c r="M9" s="44"/>
      <c r="N9" s="38"/>
      <c r="O9" s="38"/>
      <c r="P9" s="38"/>
      <c r="Q9" s="38"/>
      <c r="R9" s="45"/>
    </row>
    <row r="10" spans="2:18" ht="12.95" customHeight="1" x14ac:dyDescent="0.2">
      <c r="B10" s="1"/>
      <c r="C10" s="1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f t="shared" ref="J10:J13" si="1">SUM(E10:I10)</f>
        <v>0</v>
      </c>
      <c r="M10" s="44"/>
      <c r="N10" s="38"/>
      <c r="O10" s="38"/>
      <c r="P10" s="40"/>
      <c r="Q10" s="38"/>
      <c r="R10" s="45"/>
    </row>
    <row r="11" spans="2:18" ht="12.95" customHeight="1" x14ac:dyDescent="0.2">
      <c r="B11" s="1"/>
      <c r="C11" s="1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f t="shared" si="1"/>
        <v>0</v>
      </c>
      <c r="M11" s="44"/>
      <c r="N11" s="38"/>
      <c r="O11" s="38" t="s">
        <v>25</v>
      </c>
      <c r="P11" s="40">
        <v>0.317</v>
      </c>
      <c r="Q11" s="38"/>
      <c r="R11" s="45"/>
    </row>
    <row r="12" spans="2:18" ht="12.95" customHeight="1" x14ac:dyDescent="0.2">
      <c r="B12" s="1"/>
      <c r="C12" s="1"/>
      <c r="D12" s="22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f t="shared" si="1"/>
        <v>0</v>
      </c>
      <c r="M12" s="42"/>
      <c r="N12" s="38"/>
      <c r="O12" s="38" t="s">
        <v>26</v>
      </c>
      <c r="P12" s="40">
        <v>0.40100000000000002</v>
      </c>
      <c r="Q12" s="38"/>
      <c r="R12" s="43"/>
    </row>
    <row r="13" spans="2:18" ht="12.95" customHeight="1" x14ac:dyDescent="0.2">
      <c r="B13" s="23" t="s">
        <v>6</v>
      </c>
      <c r="C13" s="23"/>
      <c r="D13" s="24"/>
      <c r="E13" s="25">
        <f t="shared" ref="E13:I13" si="2">SUM(E8:E12)</f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  <c r="J13" s="25">
        <f t="shared" si="1"/>
        <v>0</v>
      </c>
      <c r="M13" s="42"/>
      <c r="N13" s="38"/>
      <c r="O13" s="38"/>
      <c r="P13" s="40"/>
      <c r="Q13" s="38"/>
      <c r="R13" s="43"/>
    </row>
    <row r="14" spans="2:18" ht="12.95" customHeight="1" x14ac:dyDescent="0.2">
      <c r="B14" s="1"/>
      <c r="C14" s="1"/>
      <c r="D14" s="19"/>
      <c r="E14" s="20"/>
      <c r="F14" s="20"/>
      <c r="G14" s="20"/>
      <c r="H14" s="20"/>
      <c r="I14" s="20"/>
      <c r="J14" s="20"/>
      <c r="M14" s="42"/>
      <c r="N14" s="38"/>
      <c r="O14" s="38" t="s">
        <v>27</v>
      </c>
      <c r="P14" s="40">
        <v>0.02</v>
      </c>
      <c r="Q14" s="38"/>
      <c r="R14" s="43"/>
    </row>
    <row r="15" spans="2:18" ht="12.95" customHeight="1" x14ac:dyDescent="0.2">
      <c r="B15" s="26" t="s">
        <v>38</v>
      </c>
      <c r="C15" s="26"/>
      <c r="D15" s="27"/>
      <c r="E15" s="52"/>
      <c r="F15" s="52"/>
      <c r="G15" s="52"/>
      <c r="H15" s="52"/>
      <c r="I15" s="52"/>
      <c r="J15" s="52"/>
      <c r="M15" s="42"/>
      <c r="N15" s="39"/>
      <c r="O15" s="39"/>
      <c r="P15" s="56"/>
      <c r="Q15" s="39"/>
      <c r="R15" s="43"/>
    </row>
    <row r="16" spans="2:18" ht="12.95" customHeight="1" x14ac:dyDescent="0.2">
      <c r="B16" s="88"/>
      <c r="C16" s="1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f t="shared" ref="J16:J18" si="3">SUM(E16:I16)</f>
        <v>0</v>
      </c>
      <c r="M16" s="42"/>
      <c r="N16" s="39"/>
      <c r="O16" s="38" t="s">
        <v>32</v>
      </c>
      <c r="P16" s="40">
        <v>0.10100000000000001</v>
      </c>
      <c r="Q16" s="39"/>
      <c r="R16" s="43"/>
    </row>
    <row r="17" spans="2:18" ht="12.95" customHeight="1" x14ac:dyDescent="0.2">
      <c r="B17" s="89"/>
      <c r="C17" s="1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f t="shared" si="3"/>
        <v>0</v>
      </c>
      <c r="M17" s="42"/>
      <c r="N17" s="39"/>
      <c r="O17" s="39"/>
      <c r="P17" s="56"/>
      <c r="Q17" s="39"/>
      <c r="R17" s="43"/>
    </row>
    <row r="18" spans="2:18" ht="12.95" customHeight="1" thickBot="1" x14ac:dyDescent="0.25">
      <c r="B18" s="89"/>
      <c r="C18" s="1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f t="shared" si="3"/>
        <v>0</v>
      </c>
      <c r="M18" s="46"/>
      <c r="N18" s="47"/>
      <c r="O18" s="47"/>
      <c r="P18" s="47"/>
      <c r="Q18" s="47"/>
      <c r="R18" s="48"/>
    </row>
    <row r="19" spans="2:18" ht="12.95" customHeight="1" thickTop="1" x14ac:dyDescent="0.2">
      <c r="B19" s="89"/>
      <c r="C19" s="1"/>
      <c r="D19" s="19"/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f t="shared" ref="J19:J21" si="4">SUM(E19:I19)</f>
        <v>0</v>
      </c>
    </row>
    <row r="20" spans="2:18" ht="12.95" customHeight="1" x14ac:dyDescent="0.2">
      <c r="B20" s="1"/>
      <c r="C20" s="1"/>
      <c r="D20" s="19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f t="shared" si="4"/>
        <v>0</v>
      </c>
    </row>
    <row r="21" spans="2:18" ht="12.95" customHeight="1" x14ac:dyDescent="0.2">
      <c r="B21" s="23" t="s">
        <v>14</v>
      </c>
      <c r="C21" s="23"/>
      <c r="D21" s="24"/>
      <c r="E21" s="25">
        <f t="shared" ref="E21:I21" si="5">SUM(E16:E20)</f>
        <v>0</v>
      </c>
      <c r="F21" s="25">
        <f t="shared" si="5"/>
        <v>0</v>
      </c>
      <c r="G21" s="25">
        <f t="shared" si="5"/>
        <v>0</v>
      </c>
      <c r="H21" s="25">
        <f t="shared" si="5"/>
        <v>0</v>
      </c>
      <c r="I21" s="25">
        <f t="shared" si="5"/>
        <v>0</v>
      </c>
      <c r="J21" s="25">
        <f t="shared" si="4"/>
        <v>0</v>
      </c>
    </row>
    <row r="22" spans="2:18" ht="12.95" customHeight="1" x14ac:dyDescent="0.2">
      <c r="B22" s="1"/>
      <c r="C22" s="1"/>
      <c r="D22" s="19"/>
      <c r="E22" s="20"/>
      <c r="F22" s="20"/>
      <c r="G22" s="20"/>
      <c r="H22" s="20"/>
      <c r="I22" s="20"/>
      <c r="J22" s="20"/>
    </row>
    <row r="23" spans="2:18" ht="12.95" customHeight="1" x14ac:dyDescent="0.2">
      <c r="B23" s="28" t="s">
        <v>0</v>
      </c>
      <c r="C23" s="23"/>
      <c r="D23" s="29" t="s">
        <v>4</v>
      </c>
      <c r="E23" s="25"/>
      <c r="F23" s="25"/>
      <c r="G23" s="25"/>
      <c r="H23" s="25"/>
      <c r="I23" s="25"/>
      <c r="J23" s="25"/>
    </row>
    <row r="24" spans="2:18" ht="12.95" customHeight="1" x14ac:dyDescent="0.2">
      <c r="B24" s="1">
        <f>B8</f>
        <v>0</v>
      </c>
      <c r="C24" s="1"/>
      <c r="D24" s="30">
        <v>0</v>
      </c>
      <c r="E24" s="20">
        <f>SUM(D24*E8)</f>
        <v>0</v>
      </c>
      <c r="F24" s="20">
        <f t="shared" ref="F24:F28" si="6">SUM(D24*F8)</f>
        <v>0</v>
      </c>
      <c r="G24" s="20">
        <f>SUM(D24*G8)</f>
        <v>0</v>
      </c>
      <c r="H24" s="20">
        <f t="shared" ref="H24:I28" si="7">SUM(D24*H8)</f>
        <v>0</v>
      </c>
      <c r="I24" s="20">
        <f t="shared" si="7"/>
        <v>0</v>
      </c>
      <c r="J24" s="20">
        <f t="shared" ref="J24:J33" si="8">SUM(E24:I24)</f>
        <v>0</v>
      </c>
    </row>
    <row r="25" spans="2:18" ht="12.95" customHeight="1" x14ac:dyDescent="0.2">
      <c r="B25" s="1">
        <f t="shared" ref="B25:B28" si="9">B9</f>
        <v>0</v>
      </c>
      <c r="C25" s="1"/>
      <c r="D25" s="30">
        <v>0</v>
      </c>
      <c r="E25" s="20">
        <f t="shared" ref="E25:E28" si="10">SUM(D25*E9)</f>
        <v>0</v>
      </c>
      <c r="F25" s="20">
        <f t="shared" si="6"/>
        <v>0</v>
      </c>
      <c r="G25" s="20">
        <f>SUM(D25*G9)</f>
        <v>0</v>
      </c>
      <c r="H25" s="20">
        <f t="shared" si="7"/>
        <v>0</v>
      </c>
      <c r="I25" s="20">
        <f t="shared" si="7"/>
        <v>0</v>
      </c>
      <c r="J25" s="20">
        <f t="shared" si="8"/>
        <v>0</v>
      </c>
    </row>
    <row r="26" spans="2:18" ht="12.95" customHeight="1" x14ac:dyDescent="0.2">
      <c r="B26" s="1">
        <f t="shared" si="9"/>
        <v>0</v>
      </c>
      <c r="C26" s="1"/>
      <c r="D26" s="30">
        <v>0</v>
      </c>
      <c r="E26" s="20">
        <f t="shared" si="10"/>
        <v>0</v>
      </c>
      <c r="F26" s="20">
        <f t="shared" si="6"/>
        <v>0</v>
      </c>
      <c r="G26" s="20">
        <f>SUM(D26*G10)</f>
        <v>0</v>
      </c>
      <c r="H26" s="20">
        <f t="shared" si="7"/>
        <v>0</v>
      </c>
      <c r="I26" s="20">
        <f t="shared" si="7"/>
        <v>0</v>
      </c>
      <c r="J26" s="20">
        <f t="shared" si="8"/>
        <v>0</v>
      </c>
    </row>
    <row r="27" spans="2:18" ht="12.95" customHeight="1" x14ac:dyDescent="0.2">
      <c r="B27" s="1">
        <f t="shared" si="9"/>
        <v>0</v>
      </c>
      <c r="C27" s="1"/>
      <c r="D27" s="30">
        <v>0</v>
      </c>
      <c r="E27" s="20">
        <f t="shared" si="10"/>
        <v>0</v>
      </c>
      <c r="F27" s="20">
        <f t="shared" si="6"/>
        <v>0</v>
      </c>
      <c r="G27" s="20">
        <f>SUM(D27*G11)</f>
        <v>0</v>
      </c>
      <c r="H27" s="20">
        <f t="shared" si="7"/>
        <v>0</v>
      </c>
      <c r="I27" s="20">
        <f t="shared" si="7"/>
        <v>0</v>
      </c>
      <c r="J27" s="20">
        <f t="shared" si="8"/>
        <v>0</v>
      </c>
    </row>
    <row r="28" spans="2:18" ht="12.95" customHeight="1" x14ac:dyDescent="0.2">
      <c r="B28" s="1">
        <f t="shared" si="9"/>
        <v>0</v>
      </c>
      <c r="C28" s="1"/>
      <c r="D28" s="30">
        <v>0</v>
      </c>
      <c r="E28" s="20">
        <f t="shared" si="10"/>
        <v>0</v>
      </c>
      <c r="F28" s="20">
        <f t="shared" si="6"/>
        <v>0</v>
      </c>
      <c r="G28" s="20">
        <f>SUM(D28*G12)</f>
        <v>0</v>
      </c>
      <c r="H28" s="20">
        <f t="shared" si="7"/>
        <v>0</v>
      </c>
      <c r="I28" s="20">
        <f t="shared" si="7"/>
        <v>0</v>
      </c>
      <c r="J28" s="20">
        <f t="shared" si="8"/>
        <v>0</v>
      </c>
    </row>
    <row r="29" spans="2:18" ht="12.95" customHeight="1" x14ac:dyDescent="0.2">
      <c r="B29" s="88">
        <f>B16</f>
        <v>0</v>
      </c>
      <c r="C29" s="1"/>
      <c r="D29" s="30">
        <v>0</v>
      </c>
      <c r="E29" s="20">
        <f>SUM(D29*E16)</f>
        <v>0</v>
      </c>
      <c r="F29" s="20">
        <f t="shared" ref="F29:F33" si="11">SUM(D29*F16)</f>
        <v>0</v>
      </c>
      <c r="G29" s="20">
        <f>SUM(D29*G16)</f>
        <v>0</v>
      </c>
      <c r="H29" s="20">
        <f t="shared" ref="H29:I33" si="12">SUM(D29*H16)</f>
        <v>0</v>
      </c>
      <c r="I29" s="20">
        <f t="shared" si="12"/>
        <v>0</v>
      </c>
      <c r="J29" s="20">
        <f t="shared" si="8"/>
        <v>0</v>
      </c>
    </row>
    <row r="30" spans="2:18" ht="12.95" customHeight="1" x14ac:dyDescent="0.2">
      <c r="B30" s="88">
        <f t="shared" ref="B30:B33" si="13">B17</f>
        <v>0</v>
      </c>
      <c r="C30" s="1"/>
      <c r="D30" s="30">
        <v>0</v>
      </c>
      <c r="E30" s="20">
        <f>SUM(D30*E17)</f>
        <v>0</v>
      </c>
      <c r="F30" s="20">
        <f t="shared" si="11"/>
        <v>0</v>
      </c>
      <c r="G30" s="20">
        <f>SUM(D30*G17)</f>
        <v>0</v>
      </c>
      <c r="H30" s="20">
        <f t="shared" si="12"/>
        <v>0</v>
      </c>
      <c r="I30" s="20">
        <f t="shared" si="12"/>
        <v>0</v>
      </c>
      <c r="J30" s="20">
        <f t="shared" si="8"/>
        <v>0</v>
      </c>
    </row>
    <row r="31" spans="2:18" ht="12.95" customHeight="1" x14ac:dyDescent="0.2">
      <c r="B31" s="88">
        <f t="shared" si="13"/>
        <v>0</v>
      </c>
      <c r="C31" s="1"/>
      <c r="D31" s="30">
        <v>0.02</v>
      </c>
      <c r="E31" s="20">
        <f>SUM(D31*E18)</f>
        <v>0</v>
      </c>
      <c r="F31" s="20">
        <f t="shared" si="11"/>
        <v>0</v>
      </c>
      <c r="G31" s="20">
        <f>SUM(D31*G18)</f>
        <v>0</v>
      </c>
      <c r="H31" s="20">
        <f t="shared" si="12"/>
        <v>0</v>
      </c>
      <c r="I31" s="20">
        <f t="shared" si="12"/>
        <v>0</v>
      </c>
      <c r="J31" s="20">
        <f t="shared" si="8"/>
        <v>0</v>
      </c>
    </row>
    <row r="32" spans="2:18" ht="12.95" customHeight="1" x14ac:dyDescent="0.2">
      <c r="B32" s="88">
        <f t="shared" si="13"/>
        <v>0</v>
      </c>
      <c r="C32" s="1"/>
      <c r="D32" s="30">
        <v>0.02</v>
      </c>
      <c r="E32" s="20">
        <f t="shared" ref="E32:E33" si="14">SUM(D32*E19)</f>
        <v>0</v>
      </c>
      <c r="F32" s="20">
        <f t="shared" si="11"/>
        <v>0</v>
      </c>
      <c r="G32" s="20">
        <f>SUM(D32*G19)</f>
        <v>0</v>
      </c>
      <c r="H32" s="20">
        <f t="shared" si="12"/>
        <v>0</v>
      </c>
      <c r="I32" s="20">
        <f t="shared" si="12"/>
        <v>0</v>
      </c>
      <c r="J32" s="20">
        <f t="shared" si="8"/>
        <v>0</v>
      </c>
    </row>
    <row r="33" spans="2:17" ht="12.95" customHeight="1" x14ac:dyDescent="0.2">
      <c r="B33" s="88">
        <f t="shared" si="13"/>
        <v>0</v>
      </c>
      <c r="C33" s="1"/>
      <c r="D33" s="30">
        <v>0</v>
      </c>
      <c r="E33" s="20">
        <f t="shared" si="14"/>
        <v>0</v>
      </c>
      <c r="F33" s="20">
        <f t="shared" si="11"/>
        <v>0</v>
      </c>
      <c r="G33" s="20">
        <f>SUM(D33*G20)</f>
        <v>0</v>
      </c>
      <c r="H33" s="20">
        <f t="shared" si="12"/>
        <v>0</v>
      </c>
      <c r="I33" s="20">
        <f t="shared" si="12"/>
        <v>0</v>
      </c>
      <c r="J33" s="20">
        <f t="shared" si="8"/>
        <v>0</v>
      </c>
    </row>
    <row r="34" spans="2:17" ht="12.95" customHeight="1" x14ac:dyDescent="0.2">
      <c r="B34" s="23" t="s">
        <v>7</v>
      </c>
      <c r="C34" s="23"/>
      <c r="D34" s="23"/>
      <c r="E34" s="25">
        <f t="shared" ref="E34:I34" si="15">SUM(E24:E33)</f>
        <v>0</v>
      </c>
      <c r="F34" s="25">
        <f t="shared" si="15"/>
        <v>0</v>
      </c>
      <c r="G34" s="25">
        <f t="shared" si="15"/>
        <v>0</v>
      </c>
      <c r="H34" s="25">
        <f t="shared" si="15"/>
        <v>0</v>
      </c>
      <c r="I34" s="25">
        <f t="shared" si="15"/>
        <v>0</v>
      </c>
      <c r="J34" s="25">
        <f>SUM(E34:I34)</f>
        <v>0</v>
      </c>
    </row>
    <row r="35" spans="2:17" ht="12.95" customHeight="1" x14ac:dyDescent="0.2">
      <c r="B35" s="23" t="s">
        <v>5</v>
      </c>
      <c r="C35" s="23"/>
      <c r="D35" s="23"/>
      <c r="E35" s="25">
        <f>SUM(E13+E21+E34)</f>
        <v>0</v>
      </c>
      <c r="F35" s="25">
        <f>SUM(F13+F21+F34)</f>
        <v>0</v>
      </c>
      <c r="G35" s="25">
        <f t="shared" ref="G35:I35" si="16">SUM(G13+G21+G34)</f>
        <v>0</v>
      </c>
      <c r="H35" s="25">
        <f t="shared" si="16"/>
        <v>0</v>
      </c>
      <c r="I35" s="25">
        <f t="shared" si="16"/>
        <v>0</v>
      </c>
      <c r="J35" s="25">
        <f>SUM(J13+J21+J34)</f>
        <v>0</v>
      </c>
    </row>
    <row r="36" spans="2:17" ht="12.95" customHeight="1" x14ac:dyDescent="0.2">
      <c r="B36" s="1"/>
      <c r="C36" s="1"/>
      <c r="D36" s="1"/>
      <c r="E36" s="20"/>
      <c r="F36" s="20"/>
      <c r="G36" s="20"/>
      <c r="H36" s="20"/>
      <c r="I36" s="20"/>
      <c r="J36" s="20"/>
    </row>
    <row r="37" spans="2:17" ht="12.95" customHeight="1" x14ac:dyDescent="0.2">
      <c r="B37" s="28" t="s">
        <v>11</v>
      </c>
      <c r="C37" s="23"/>
      <c r="D37" s="23"/>
      <c r="E37" s="25"/>
      <c r="F37" s="25"/>
      <c r="G37" s="25"/>
      <c r="H37" s="25"/>
      <c r="I37" s="25"/>
      <c r="J37" s="25"/>
    </row>
    <row r="38" spans="2:17" ht="12.95" customHeight="1" x14ac:dyDescent="0.2">
      <c r="B38" s="1"/>
      <c r="C38" s="1"/>
      <c r="D38" s="1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f>SUM(E38:I38)</f>
        <v>0</v>
      </c>
      <c r="M38" s="152" t="s">
        <v>35</v>
      </c>
      <c r="N38" s="153"/>
      <c r="O38" s="153"/>
      <c r="P38" s="153"/>
      <c r="Q38" s="154"/>
    </row>
    <row r="39" spans="2:17" ht="12.95" customHeight="1" x14ac:dyDescent="0.2">
      <c r="B39" s="1"/>
      <c r="C39" s="1"/>
      <c r="D39" s="1"/>
      <c r="E39" s="20">
        <v>0</v>
      </c>
      <c r="F39" s="20">
        <f>E39</f>
        <v>0</v>
      </c>
      <c r="G39" s="20">
        <f>F39</f>
        <v>0</v>
      </c>
      <c r="H39" s="20">
        <v>0</v>
      </c>
      <c r="I39" s="20">
        <v>0</v>
      </c>
      <c r="J39" s="20">
        <f>SUM(E39:I39)</f>
        <v>0</v>
      </c>
      <c r="M39" s="133" t="s">
        <v>36</v>
      </c>
      <c r="N39" s="134"/>
      <c r="O39" s="134"/>
      <c r="P39" s="134"/>
      <c r="Q39" s="135"/>
    </row>
    <row r="40" spans="2:17" ht="12.95" customHeight="1" x14ac:dyDescent="0.2">
      <c r="B40" s="1"/>
      <c r="C40" s="1"/>
      <c r="D40" s="1"/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f t="shared" ref="J40:J42" si="17">SUM(E40:I40)</f>
        <v>0</v>
      </c>
      <c r="M40" s="133" t="s">
        <v>37</v>
      </c>
      <c r="N40" s="134"/>
      <c r="O40" s="134"/>
      <c r="P40" s="134"/>
      <c r="Q40" s="135"/>
    </row>
    <row r="41" spans="2:17" ht="12.95" customHeight="1" x14ac:dyDescent="0.2">
      <c r="B41" s="1"/>
      <c r="C41" s="1"/>
      <c r="D41" s="1"/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f t="shared" si="17"/>
        <v>0</v>
      </c>
      <c r="M41" s="32"/>
      <c r="N41" s="33"/>
      <c r="O41" s="33"/>
      <c r="P41" s="33"/>
      <c r="Q41" s="34"/>
    </row>
    <row r="42" spans="2:17" ht="12.95" customHeight="1" x14ac:dyDescent="0.2">
      <c r="B42" s="1"/>
      <c r="C42" s="1"/>
      <c r="D42" s="1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f t="shared" si="17"/>
        <v>0</v>
      </c>
      <c r="M42" s="136"/>
      <c r="N42" s="137"/>
      <c r="O42" s="137"/>
      <c r="P42" s="137"/>
      <c r="Q42" s="138"/>
    </row>
    <row r="43" spans="2:17" ht="12.95" customHeight="1" x14ac:dyDescent="0.2">
      <c r="B43" s="23" t="s">
        <v>16</v>
      </c>
      <c r="C43" s="23"/>
      <c r="D43" s="23"/>
      <c r="E43" s="25">
        <f>SUM(E38:E42)</f>
        <v>0</v>
      </c>
      <c r="F43" s="25">
        <f t="shared" ref="F43:I43" si="18">SUM(F38:F42)</f>
        <v>0</v>
      </c>
      <c r="G43" s="25">
        <f t="shared" si="18"/>
        <v>0</v>
      </c>
      <c r="H43" s="25">
        <f t="shared" si="18"/>
        <v>0</v>
      </c>
      <c r="I43" s="25">
        <f t="shared" si="18"/>
        <v>0</v>
      </c>
      <c r="J43" s="25">
        <f t="shared" ref="J43" si="19">SUM(E43:I43)</f>
        <v>0</v>
      </c>
      <c r="M43" s="136"/>
      <c r="N43" s="137"/>
      <c r="O43" s="137"/>
      <c r="P43" s="137"/>
      <c r="Q43" s="138"/>
    </row>
    <row r="44" spans="2:17" ht="12.95" customHeight="1" x14ac:dyDescent="0.2">
      <c r="B44" s="1"/>
      <c r="C44" s="1"/>
      <c r="D44" s="1"/>
      <c r="E44" s="20"/>
      <c r="F44" s="20"/>
      <c r="G44" s="20"/>
      <c r="H44" s="20"/>
      <c r="I44" s="20"/>
      <c r="J44" s="20"/>
      <c r="M44" s="139"/>
      <c r="N44" s="140"/>
      <c r="O44" s="140"/>
      <c r="P44" s="140"/>
      <c r="Q44" s="141"/>
    </row>
    <row r="45" spans="2:17" ht="12.95" customHeight="1" x14ac:dyDescent="0.2">
      <c r="B45" s="28" t="s">
        <v>19</v>
      </c>
      <c r="C45" s="23"/>
      <c r="D45" s="23"/>
      <c r="E45" s="25"/>
      <c r="F45" s="25"/>
      <c r="G45" s="25"/>
      <c r="H45" s="25"/>
      <c r="I45" s="25"/>
      <c r="J45" s="25"/>
    </row>
    <row r="46" spans="2:17" ht="12.95" customHeight="1" x14ac:dyDescent="0.2">
      <c r="B46" s="1" t="s">
        <v>46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20">
        <f>SUM(E46:I46)</f>
        <v>0</v>
      </c>
    </row>
    <row r="47" spans="2:17" ht="12.95" customHeight="1" x14ac:dyDescent="0.2">
      <c r="B47" s="1" t="s">
        <v>47</v>
      </c>
      <c r="C47" s="1"/>
      <c r="D47" s="1"/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f t="shared" ref="J47" si="20">SUM(E47:I47)</f>
        <v>0</v>
      </c>
    </row>
    <row r="48" spans="2:17" ht="12.95" customHeight="1" x14ac:dyDescent="0.2">
      <c r="B48" s="1" t="s">
        <v>48</v>
      </c>
      <c r="C48" s="1"/>
      <c r="D48" s="1"/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f t="shared" ref="J48:J53" si="21">SUM(E48:I48)</f>
        <v>0</v>
      </c>
    </row>
    <row r="49" spans="2:10" ht="12.95" customHeight="1" x14ac:dyDescent="0.2">
      <c r="B49" s="1" t="s">
        <v>48</v>
      </c>
      <c r="C49" s="1"/>
      <c r="D49" s="1"/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f t="shared" si="21"/>
        <v>0</v>
      </c>
    </row>
    <row r="50" spans="2:10" ht="12.95" customHeight="1" x14ac:dyDescent="0.2">
      <c r="B50" s="4" t="s">
        <v>49</v>
      </c>
      <c r="C50" s="1"/>
      <c r="D50" s="1"/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f t="shared" si="21"/>
        <v>0</v>
      </c>
    </row>
    <row r="51" spans="2:10" ht="12.95" customHeight="1" x14ac:dyDescent="0.2">
      <c r="B51" s="1" t="s">
        <v>55</v>
      </c>
      <c r="C51" s="1"/>
      <c r="D51" s="1"/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f t="shared" si="21"/>
        <v>0</v>
      </c>
    </row>
    <row r="52" spans="2:10" ht="12.95" customHeight="1" x14ac:dyDescent="0.2">
      <c r="B52" s="1"/>
      <c r="C52" s="1"/>
      <c r="D52" s="1"/>
      <c r="E52"/>
      <c r="F52"/>
      <c r="G52"/>
      <c r="H52"/>
      <c r="I52" s="20">
        <v>0</v>
      </c>
      <c r="J52" s="20">
        <f t="shared" si="21"/>
        <v>0</v>
      </c>
    </row>
    <row r="53" spans="2:10" ht="12.95" customHeight="1" x14ac:dyDescent="0.2">
      <c r="B53" s="1"/>
      <c r="C53" s="1"/>
      <c r="D53" s="1"/>
      <c r="E53"/>
      <c r="F53"/>
      <c r="G53"/>
      <c r="H53"/>
      <c r="I53" s="20">
        <v>0</v>
      </c>
      <c r="J53" s="20">
        <f t="shared" si="21"/>
        <v>0</v>
      </c>
    </row>
    <row r="54" spans="2:10" ht="12.95" customHeight="1" x14ac:dyDescent="0.2">
      <c r="B54" s="1"/>
      <c r="C54" s="1"/>
      <c r="D54" s="1"/>
      <c r="E54"/>
      <c r="F54"/>
      <c r="G54"/>
      <c r="H54"/>
      <c r="I54" s="20">
        <v>0</v>
      </c>
      <c r="J54" s="20">
        <f t="shared" ref="J54:J55" si="22">SUM(E54:I54)</f>
        <v>0</v>
      </c>
    </row>
    <row r="55" spans="2:10" ht="12.95" customHeight="1" x14ac:dyDescent="0.2">
      <c r="B55" s="1"/>
      <c r="C55" s="1"/>
      <c r="D55" s="1"/>
      <c r="E55"/>
      <c r="F55"/>
      <c r="G55"/>
      <c r="H55"/>
      <c r="I55" s="20">
        <v>0</v>
      </c>
      <c r="J55" s="20">
        <f t="shared" si="22"/>
        <v>0</v>
      </c>
    </row>
    <row r="56" spans="2:10" ht="12.95" customHeight="1" x14ac:dyDescent="0.2">
      <c r="B56" s="1"/>
      <c r="C56" s="1"/>
      <c r="D56" s="1"/>
      <c r="E56"/>
      <c r="F56"/>
      <c r="G56"/>
      <c r="H56"/>
      <c r="I56" s="20">
        <v>0</v>
      </c>
      <c r="J56" s="20">
        <f>SUM(E56:I56)</f>
        <v>0</v>
      </c>
    </row>
    <row r="57" spans="2:10" ht="12.95" customHeight="1" x14ac:dyDescent="0.2">
      <c r="B57" s="23" t="s">
        <v>29</v>
      </c>
      <c r="C57" s="23"/>
      <c r="D57" s="23"/>
      <c r="E57" s="25">
        <f>SUM(E46:E56)</f>
        <v>0</v>
      </c>
      <c r="F57" s="25">
        <f>SUM(F46:F56)</f>
        <v>0</v>
      </c>
      <c r="G57" s="25">
        <f>SUM(G46:G56)</f>
        <v>0</v>
      </c>
      <c r="H57" s="25">
        <f>SUM(H46:H56)</f>
        <v>0</v>
      </c>
      <c r="I57" s="25">
        <f>SUM(I46:I56)</f>
        <v>0</v>
      </c>
      <c r="J57" s="25">
        <f>SUM(E57:I57)</f>
        <v>0</v>
      </c>
    </row>
    <row r="58" spans="2:10" ht="12.95" customHeight="1" x14ac:dyDescent="0.2">
      <c r="B58" s="31"/>
      <c r="C58" s="1"/>
      <c r="D58" s="1"/>
      <c r="E58" s="1"/>
      <c r="F58" s="1"/>
      <c r="G58" s="1"/>
      <c r="H58" s="1"/>
      <c r="I58" s="1"/>
      <c r="J58" s="1"/>
    </row>
    <row r="59" spans="2:10" ht="12.95" customHeight="1" x14ac:dyDescent="0.2">
      <c r="C59" s="1"/>
      <c r="D59" s="1"/>
      <c r="E59" s="57"/>
      <c r="F59" s="57"/>
      <c r="G59" s="57"/>
      <c r="H59" s="57"/>
      <c r="I59" s="57"/>
      <c r="J59" s="57"/>
    </row>
    <row r="60" spans="2:10" ht="12.95" customHeight="1" x14ac:dyDescent="0.2">
      <c r="B60" s="28" t="s">
        <v>31</v>
      </c>
      <c r="C60" s="23"/>
      <c r="D60" s="23"/>
      <c r="E60" s="58">
        <f>SUM(E35+E43+E57)</f>
        <v>0</v>
      </c>
      <c r="F60" s="58">
        <f>SUM(F35+F43+F57)</f>
        <v>0</v>
      </c>
      <c r="G60" s="58">
        <f>SUM(G35+G43+G57)</f>
        <v>0</v>
      </c>
      <c r="H60" s="58">
        <f>SUM(H35+H43+H57)</f>
        <v>0</v>
      </c>
      <c r="I60" s="58">
        <f>SUM(I35+I43+I57)</f>
        <v>0</v>
      </c>
      <c r="J60" s="59">
        <f>SUM(E60:I60)</f>
        <v>0</v>
      </c>
    </row>
    <row r="61" spans="2:10" ht="12.95" customHeight="1" thickBot="1" x14ac:dyDescent="0.25">
      <c r="B61" s="31"/>
      <c r="C61" s="1"/>
      <c r="D61" s="1"/>
      <c r="E61" s="60"/>
      <c r="F61" s="60"/>
      <c r="G61" s="60"/>
      <c r="H61" s="60"/>
      <c r="I61" s="60"/>
      <c r="J61" s="61"/>
    </row>
    <row r="62" spans="2:10" ht="12.95" customHeight="1" thickTop="1" x14ac:dyDescent="0.2">
      <c r="B62" s="142" t="s">
        <v>33</v>
      </c>
      <c r="C62" s="143"/>
      <c r="D62" s="143"/>
      <c r="E62" s="143"/>
      <c r="F62" s="143"/>
      <c r="G62" s="143"/>
      <c r="H62" s="143"/>
      <c r="I62" s="143"/>
      <c r="J62" s="143"/>
    </row>
    <row r="63" spans="2:10" ht="12.95" customHeight="1" thickBot="1" x14ac:dyDescent="0.25">
      <c r="B63" s="144"/>
      <c r="C63" s="144"/>
      <c r="D63" s="144"/>
      <c r="E63" s="144"/>
      <c r="F63" s="144"/>
      <c r="G63" s="144"/>
      <c r="H63" s="144"/>
      <c r="I63" s="144"/>
      <c r="J63" s="144"/>
    </row>
    <row r="64" spans="2:10" ht="12.95" customHeight="1" thickTop="1" x14ac:dyDescent="0.2"/>
    <row r="65" spans="2:16" ht="12.95" customHeight="1" x14ac:dyDescent="0.2">
      <c r="B65" s="28" t="s">
        <v>17</v>
      </c>
      <c r="C65" s="23"/>
      <c r="D65" s="23"/>
      <c r="E65" s="23"/>
      <c r="F65" s="23"/>
      <c r="G65" s="23"/>
      <c r="H65" s="23"/>
      <c r="I65" s="23"/>
      <c r="J65" s="62"/>
    </row>
    <row r="66" spans="2:16" ht="12.95" customHeight="1" x14ac:dyDescent="0.2">
      <c r="B66" s="4" t="s">
        <v>50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f>SUM(E66:I66)</f>
        <v>0</v>
      </c>
    </row>
    <row r="67" spans="2:16" ht="12.95" customHeight="1" x14ac:dyDescent="0.2">
      <c r="B67" s="23" t="s">
        <v>21</v>
      </c>
      <c r="C67" s="23"/>
      <c r="D67" s="23"/>
      <c r="E67" s="25">
        <f>SUM(E66:E66)</f>
        <v>0</v>
      </c>
      <c r="F67" s="25">
        <f>SUM(F66:F66)</f>
        <v>0</v>
      </c>
      <c r="G67" s="25">
        <f>SUM(G66:G66)</f>
        <v>0</v>
      </c>
      <c r="H67" s="25">
        <f>SUM(H66:H66)</f>
        <v>0</v>
      </c>
      <c r="I67" s="25">
        <f>SUM(I66:I66)</f>
        <v>0</v>
      </c>
      <c r="J67" s="25">
        <f>SUM(E67:I67)</f>
        <v>0</v>
      </c>
    </row>
    <row r="68" spans="2:16" ht="12.95" customHeight="1" x14ac:dyDescent="0.2"/>
    <row r="69" spans="2:16" ht="12.95" customHeight="1" x14ac:dyDescent="0.2">
      <c r="B69" s="28" t="s">
        <v>18</v>
      </c>
      <c r="C69" s="23"/>
      <c r="D69" s="23"/>
      <c r="E69" s="23"/>
      <c r="F69" s="23"/>
      <c r="G69" s="23"/>
      <c r="H69" s="23"/>
      <c r="I69" s="23"/>
      <c r="J69" s="62"/>
      <c r="K69" s="4" t="s">
        <v>8</v>
      </c>
    </row>
    <row r="70" spans="2:16" ht="12.95" customHeight="1" x14ac:dyDescent="0.2">
      <c r="B70" s="1" t="s">
        <v>56</v>
      </c>
      <c r="E70" s="21">
        <v>0</v>
      </c>
      <c r="F70" s="4">
        <v>0</v>
      </c>
      <c r="G70" s="4">
        <v>0</v>
      </c>
      <c r="H70" s="4">
        <v>0</v>
      </c>
      <c r="I70" s="4">
        <v>0</v>
      </c>
      <c r="J70" s="60">
        <f t="shared" ref="J70:J73" si="23">SUM(E70:I70)</f>
        <v>0</v>
      </c>
      <c r="K70" s="4">
        <v>0</v>
      </c>
      <c r="M70"/>
      <c r="N70"/>
      <c r="O70"/>
      <c r="P70"/>
    </row>
    <row r="71" spans="2:16" ht="12.95" customHeight="1" x14ac:dyDescent="0.2">
      <c r="B71" s="1" t="s">
        <v>56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60">
        <f t="shared" si="23"/>
        <v>0</v>
      </c>
      <c r="K71" s="4">
        <v>0</v>
      </c>
      <c r="M71"/>
      <c r="N71"/>
      <c r="O71"/>
      <c r="P71"/>
    </row>
    <row r="72" spans="2:16" ht="12.95" customHeight="1" x14ac:dyDescent="0.2"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60">
        <f t="shared" si="23"/>
        <v>0</v>
      </c>
      <c r="K72" s="4">
        <v>0</v>
      </c>
      <c r="M72"/>
      <c r="N72"/>
      <c r="O72"/>
      <c r="P72"/>
    </row>
    <row r="73" spans="2:16" ht="12.95" customHeight="1" x14ac:dyDescent="0.2"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60">
        <f t="shared" si="23"/>
        <v>0</v>
      </c>
      <c r="K73" s="4">
        <v>0</v>
      </c>
      <c r="M73"/>
      <c r="N73"/>
      <c r="O73"/>
      <c r="P73"/>
    </row>
    <row r="74" spans="2:16" ht="12.95" customHeight="1" x14ac:dyDescent="0.2">
      <c r="B74" s="23" t="s">
        <v>20</v>
      </c>
      <c r="C74" s="23"/>
      <c r="D74" s="23"/>
      <c r="E74" s="23">
        <f>SUM(E70:E73)</f>
        <v>0</v>
      </c>
      <c r="F74" s="23">
        <f>SUM(F70:F73)</f>
        <v>0</v>
      </c>
      <c r="G74" s="23">
        <f>SUM(G70:G73)</f>
        <v>0</v>
      </c>
      <c r="H74" s="23">
        <f>SUM(H70:H73)</f>
        <v>0</v>
      </c>
      <c r="I74" s="23">
        <f>SUM(I70:I73)</f>
        <v>0</v>
      </c>
      <c r="J74" s="62">
        <f>SUM(E74:I74)</f>
        <v>0</v>
      </c>
      <c r="K74" s="23">
        <f>SUM(K70:K73)</f>
        <v>0</v>
      </c>
      <c r="M74"/>
      <c r="N74"/>
      <c r="O74"/>
      <c r="P74"/>
    </row>
    <row r="75" spans="2:16" ht="12.95" customHeight="1" x14ac:dyDescent="0.2">
      <c r="M75"/>
      <c r="N75"/>
      <c r="O75"/>
      <c r="P75"/>
    </row>
    <row r="76" spans="2:16" ht="12.95" customHeight="1" x14ac:dyDescent="0.2">
      <c r="B76" s="6" t="s">
        <v>15</v>
      </c>
      <c r="C76" s="35"/>
      <c r="D76" s="35"/>
      <c r="E76" s="63"/>
      <c r="F76" s="63"/>
      <c r="G76" s="63"/>
      <c r="H76" s="63"/>
      <c r="I76" s="63"/>
      <c r="J76" s="63"/>
      <c r="M76"/>
      <c r="N76"/>
      <c r="O76"/>
      <c r="P76"/>
    </row>
    <row r="77" spans="2:16" ht="12.95" customHeight="1" x14ac:dyDescent="0.2">
      <c r="B77" s="90" t="s">
        <v>57</v>
      </c>
      <c r="C77" s="36"/>
      <c r="D77" s="36"/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20">
        <f>SUM(E77:I77)</f>
        <v>0</v>
      </c>
      <c r="M77"/>
      <c r="N77"/>
      <c r="O77"/>
      <c r="P77"/>
    </row>
    <row r="78" spans="2:16" ht="12.95" customHeight="1" x14ac:dyDescent="0.2">
      <c r="B78" s="90" t="s">
        <v>58</v>
      </c>
      <c r="C78" s="36"/>
      <c r="D78" s="36"/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20">
        <f t="shared" ref="J78:J80" si="24">SUM(E78:I78)</f>
        <v>0</v>
      </c>
      <c r="M78"/>
      <c r="N78"/>
      <c r="O78"/>
      <c r="P78"/>
    </row>
    <row r="79" spans="2:16" ht="12.95" customHeight="1" x14ac:dyDescent="0.2">
      <c r="B79" s="90" t="s">
        <v>59</v>
      </c>
      <c r="C79" s="36"/>
      <c r="D79" s="36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20">
        <f t="shared" si="24"/>
        <v>0</v>
      </c>
      <c r="M79"/>
      <c r="N79"/>
      <c r="O79"/>
      <c r="P79"/>
    </row>
    <row r="80" spans="2:16" ht="12.95" customHeight="1" x14ac:dyDescent="0.2">
      <c r="B80" s="36"/>
      <c r="C80" s="36"/>
      <c r="D80" s="36"/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20">
        <f t="shared" si="24"/>
        <v>0</v>
      </c>
      <c r="M80"/>
      <c r="N80"/>
      <c r="O80"/>
      <c r="P80"/>
    </row>
    <row r="81" spans="2:16" ht="12.95" customHeight="1" x14ac:dyDescent="0.2">
      <c r="B81" s="23" t="s">
        <v>22</v>
      </c>
      <c r="C81" s="23"/>
      <c r="D81" s="23"/>
      <c r="E81" s="25">
        <f>SUM(E77:E80)</f>
        <v>0</v>
      </c>
      <c r="F81" s="25">
        <f t="shared" ref="F81:J81" si="25">SUM(F77:F80)</f>
        <v>0</v>
      </c>
      <c r="G81" s="25">
        <f t="shared" si="25"/>
        <v>0</v>
      </c>
      <c r="H81" s="25">
        <f t="shared" si="25"/>
        <v>0</v>
      </c>
      <c r="I81" s="25">
        <f t="shared" si="25"/>
        <v>0</v>
      </c>
      <c r="J81" s="25">
        <f t="shared" si="25"/>
        <v>0</v>
      </c>
      <c r="M81"/>
      <c r="N81"/>
      <c r="O81"/>
      <c r="P81"/>
    </row>
    <row r="82" spans="2:16" ht="12.95" customHeight="1" x14ac:dyDescent="0.2">
      <c r="B82" s="1"/>
      <c r="C82" s="1"/>
      <c r="D82" s="1"/>
      <c r="E82" s="20"/>
      <c r="F82" s="20"/>
      <c r="G82" s="20"/>
      <c r="H82" s="20"/>
      <c r="I82" s="20"/>
      <c r="J82" s="20"/>
      <c r="M82"/>
      <c r="N82"/>
      <c r="O82"/>
      <c r="P82"/>
    </row>
    <row r="83" spans="2:16" ht="12.95" customHeight="1" x14ac:dyDescent="0.2">
      <c r="B83" s="28" t="s">
        <v>9</v>
      </c>
      <c r="C83" s="37"/>
      <c r="D83" s="37"/>
      <c r="E83" s="64">
        <f>SUM(E60+E67+E74+E81)</f>
        <v>0</v>
      </c>
      <c r="F83" s="64">
        <f>SUM(F60+F67+F74+F81)</f>
        <v>0</v>
      </c>
      <c r="G83" s="64">
        <f>SUM(G60+G67+G74+G81)</f>
        <v>0</v>
      </c>
      <c r="H83" s="64">
        <f>SUM(H60+H67+H74+H81)</f>
        <v>0</v>
      </c>
      <c r="I83" s="64">
        <f>SUM(I60+I67+I74+I81)</f>
        <v>0</v>
      </c>
      <c r="J83" s="65">
        <f>SUM(E83:I83)</f>
        <v>0</v>
      </c>
      <c r="M83"/>
      <c r="N83"/>
      <c r="O83"/>
      <c r="P83"/>
    </row>
    <row r="84" spans="2:16" ht="12.95" customHeight="1" thickBot="1" x14ac:dyDescent="0.25">
      <c r="B84" s="31"/>
      <c r="C84" s="66"/>
      <c r="D84" s="67"/>
      <c r="E84" s="68"/>
      <c r="F84" s="68"/>
      <c r="G84" s="68"/>
      <c r="H84" s="68"/>
      <c r="I84" s="68"/>
      <c r="J84" s="69"/>
    </row>
    <row r="85" spans="2:16" ht="12.95" customHeight="1" thickBot="1" x14ac:dyDescent="0.25">
      <c r="B85" s="101" t="s">
        <v>44</v>
      </c>
      <c r="C85" s="102" t="s">
        <v>10</v>
      </c>
      <c r="D85" s="53">
        <v>0.5</v>
      </c>
      <c r="E85" s="103">
        <f>SUM(D85*E60)</f>
        <v>0</v>
      </c>
      <c r="F85" s="103">
        <f>SUM(D85*F60)</f>
        <v>0</v>
      </c>
      <c r="G85" s="103">
        <f>SUM(D85*G60)</f>
        <v>0</v>
      </c>
      <c r="H85" s="103">
        <f>SUM(D85*H60)</f>
        <v>0</v>
      </c>
      <c r="I85" s="103">
        <f>SUM(D85*I60)</f>
        <v>0</v>
      </c>
      <c r="J85" s="104">
        <f>SUM(E85:I85)</f>
        <v>0</v>
      </c>
    </row>
    <row r="86" spans="2:16" ht="12.95" customHeight="1" x14ac:dyDescent="0.2">
      <c r="B86" s="79"/>
      <c r="C86" s="95"/>
      <c r="D86" s="95"/>
      <c r="E86" s="105"/>
      <c r="F86" s="105"/>
      <c r="G86" s="105"/>
      <c r="H86" s="105"/>
      <c r="I86" s="105"/>
      <c r="J86" s="106"/>
    </row>
    <row r="87" spans="2:16" ht="12.95" customHeight="1" thickBot="1" x14ac:dyDescent="0.25">
      <c r="B87" s="107" t="s">
        <v>34</v>
      </c>
      <c r="C87" s="108"/>
      <c r="D87" s="108"/>
      <c r="E87" s="109">
        <f>SUM(E83+E85)</f>
        <v>0</v>
      </c>
      <c r="F87" s="109">
        <f>SUM(F83+F85)</f>
        <v>0</v>
      </c>
      <c r="G87" s="109">
        <f t="shared" ref="G87:I87" si="26">SUM(G83+G85)</f>
        <v>0</v>
      </c>
      <c r="H87" s="109">
        <f t="shared" si="26"/>
        <v>0</v>
      </c>
      <c r="I87" s="109">
        <f t="shared" si="26"/>
        <v>0</v>
      </c>
      <c r="J87" s="110">
        <f>SUM(E87:I87)</f>
        <v>0</v>
      </c>
    </row>
    <row r="88" spans="2:16" ht="15" customHeight="1" thickBot="1" x14ac:dyDescent="0.25">
      <c r="B88" s="9"/>
      <c r="C88" s="9"/>
      <c r="D88" s="9"/>
      <c r="E88" s="8"/>
      <c r="F88" s="8"/>
      <c r="G88" s="8"/>
      <c r="H88" s="8"/>
      <c r="I88" s="8"/>
      <c r="J88" s="3"/>
    </row>
    <row r="89" spans="2:16" ht="15" customHeight="1" x14ac:dyDescent="0.2">
      <c r="B89" s="96" t="s">
        <v>42</v>
      </c>
      <c r="C89" s="97"/>
      <c r="D89" s="97"/>
      <c r="E89" s="98">
        <f>E83-E48-E49-E74</f>
        <v>0</v>
      </c>
      <c r="F89" s="98">
        <f t="shared" ref="F89:J89" si="27">F83-F48-F49-F74</f>
        <v>0</v>
      </c>
      <c r="G89" s="98">
        <f t="shared" si="27"/>
        <v>0</v>
      </c>
      <c r="H89" s="98">
        <f t="shared" si="27"/>
        <v>0</v>
      </c>
      <c r="I89" s="98">
        <f t="shared" si="27"/>
        <v>0</v>
      </c>
      <c r="J89" s="99">
        <f t="shared" si="27"/>
        <v>0</v>
      </c>
      <c r="M89"/>
      <c r="N89"/>
      <c r="O89"/>
    </row>
    <row r="90" spans="2:16" x14ac:dyDescent="0.2">
      <c r="B90" s="100"/>
      <c r="C90"/>
      <c r="J90" s="80"/>
      <c r="M90"/>
      <c r="N90"/>
      <c r="O90"/>
    </row>
    <row r="91" spans="2:16" x14ac:dyDescent="0.2">
      <c r="B91" s="77" t="s">
        <v>45</v>
      </c>
      <c r="C91" s="92"/>
      <c r="D91" s="93">
        <v>0.42857000000000001</v>
      </c>
      <c r="E91" s="94">
        <f>$D$91*E89</f>
        <v>0</v>
      </c>
      <c r="F91" s="94">
        <f t="shared" ref="F91:J91" si="28">$D$91*F89</f>
        <v>0</v>
      </c>
      <c r="G91" s="94">
        <f t="shared" si="28"/>
        <v>0</v>
      </c>
      <c r="H91" s="94">
        <f t="shared" si="28"/>
        <v>0</v>
      </c>
      <c r="I91" s="94">
        <f t="shared" si="28"/>
        <v>0</v>
      </c>
      <c r="J91" s="78">
        <f t="shared" si="28"/>
        <v>0</v>
      </c>
      <c r="M91"/>
      <c r="N91"/>
      <c r="O91"/>
    </row>
    <row r="92" spans="2:16" x14ac:dyDescent="0.2">
      <c r="B92" s="79"/>
      <c r="C92"/>
      <c r="J92" s="80"/>
      <c r="M92"/>
      <c r="N92"/>
      <c r="O92"/>
    </row>
    <row r="93" spans="2:16" ht="13.5" thickBot="1" x14ac:dyDescent="0.25">
      <c r="B93" s="81" t="s">
        <v>34</v>
      </c>
      <c r="C93" s="82"/>
      <c r="D93" s="83"/>
      <c r="E93" s="84">
        <f>E91+E83</f>
        <v>0</v>
      </c>
      <c r="F93" s="84">
        <f t="shared" ref="F93:J93" si="29">F91+F83</f>
        <v>0</v>
      </c>
      <c r="G93" s="84">
        <f t="shared" si="29"/>
        <v>0</v>
      </c>
      <c r="H93" s="84">
        <f t="shared" si="29"/>
        <v>0</v>
      </c>
      <c r="I93" s="84">
        <f t="shared" si="29"/>
        <v>0</v>
      </c>
      <c r="J93" s="85">
        <f t="shared" si="29"/>
        <v>0</v>
      </c>
      <c r="M93"/>
      <c r="N93"/>
      <c r="O93"/>
    </row>
    <row r="94" spans="2:16" ht="13.5" thickBot="1" x14ac:dyDescent="0.25">
      <c r="B94"/>
      <c r="C94"/>
      <c r="M94"/>
      <c r="N94"/>
      <c r="O94"/>
    </row>
    <row r="95" spans="2:16" x14ac:dyDescent="0.2">
      <c r="B95" s="73" t="s">
        <v>43</v>
      </c>
      <c r="C95" s="74"/>
      <c r="D95" s="75"/>
      <c r="E95" s="75"/>
      <c r="F95" s="75"/>
      <c r="G95" s="75"/>
      <c r="H95" s="75"/>
      <c r="I95" s="75"/>
      <c r="J95" s="76"/>
      <c r="M95"/>
      <c r="N95"/>
      <c r="O95"/>
    </row>
    <row r="96" spans="2:16" x14ac:dyDescent="0.2">
      <c r="B96" s="111" t="s">
        <v>42</v>
      </c>
      <c r="C96" s="39"/>
      <c r="D96" s="39"/>
      <c r="E96" s="86">
        <f>E89</f>
        <v>0</v>
      </c>
      <c r="F96" s="86">
        <f t="shared" ref="F96:J96" si="30">F89</f>
        <v>0</v>
      </c>
      <c r="G96" s="86">
        <f t="shared" si="30"/>
        <v>0</v>
      </c>
      <c r="H96" s="86">
        <f t="shared" si="30"/>
        <v>0</v>
      </c>
      <c r="I96" s="86">
        <f t="shared" si="30"/>
        <v>0</v>
      </c>
      <c r="J96" s="112">
        <f t="shared" si="30"/>
        <v>0</v>
      </c>
      <c r="M96"/>
      <c r="N96"/>
      <c r="O96"/>
    </row>
    <row r="97" spans="2:15" x14ac:dyDescent="0.2">
      <c r="B97" s="100"/>
      <c r="C97"/>
      <c r="J97" s="80"/>
      <c r="M97"/>
      <c r="N97"/>
      <c r="O97"/>
    </row>
    <row r="98" spans="2:15" x14ac:dyDescent="0.2">
      <c r="B98" s="77" t="s">
        <v>53</v>
      </c>
      <c r="C98" s="92"/>
      <c r="D98" s="93" t="e">
        <f>C126</f>
        <v>#DIV/0!</v>
      </c>
      <c r="E98" s="94" t="e">
        <f>$D98*E89</f>
        <v>#DIV/0!</v>
      </c>
      <c r="F98" s="94" t="e">
        <f t="shared" ref="F98:J98" si="31">$D98*F89</f>
        <v>#DIV/0!</v>
      </c>
      <c r="G98" s="94" t="e">
        <f t="shared" si="31"/>
        <v>#DIV/0!</v>
      </c>
      <c r="H98" s="94" t="e">
        <f t="shared" si="31"/>
        <v>#DIV/0!</v>
      </c>
      <c r="I98" s="94" t="e">
        <f t="shared" si="31"/>
        <v>#DIV/0!</v>
      </c>
      <c r="J98" s="78" t="e">
        <f t="shared" si="31"/>
        <v>#DIV/0!</v>
      </c>
      <c r="M98"/>
      <c r="N98"/>
      <c r="O98"/>
    </row>
    <row r="99" spans="2:15" x14ac:dyDescent="0.2">
      <c r="B99" s="79"/>
      <c r="C99"/>
      <c r="J99" s="80"/>
      <c r="M99"/>
      <c r="N99"/>
      <c r="O99"/>
    </row>
    <row r="100" spans="2:15" ht="13.5" thickBot="1" x14ac:dyDescent="0.25">
      <c r="B100" s="81" t="s">
        <v>34</v>
      </c>
      <c r="C100" s="82"/>
      <c r="D100" s="83"/>
      <c r="E100" s="84" t="e">
        <f>E98+E83</f>
        <v>#DIV/0!</v>
      </c>
      <c r="F100" s="84" t="e">
        <f t="shared" ref="F100:I100" si="32">F98+F83</f>
        <v>#DIV/0!</v>
      </c>
      <c r="G100" s="84" t="e">
        <f t="shared" si="32"/>
        <v>#DIV/0!</v>
      </c>
      <c r="H100" s="84" t="e">
        <f t="shared" si="32"/>
        <v>#DIV/0!</v>
      </c>
      <c r="I100" s="84" t="e">
        <f t="shared" si="32"/>
        <v>#DIV/0!</v>
      </c>
      <c r="J100" s="85" t="e">
        <f>J98+J83</f>
        <v>#DIV/0!</v>
      </c>
      <c r="M100"/>
      <c r="N100"/>
      <c r="O100"/>
    </row>
    <row r="101" spans="2:15" ht="13.5" thickBot="1" x14ac:dyDescent="0.25">
      <c r="B101" s="91"/>
      <c r="C101"/>
      <c r="E101" s="21"/>
      <c r="F101" s="21"/>
      <c r="G101" s="21"/>
      <c r="H101" s="21"/>
      <c r="I101" s="21"/>
      <c r="J101" s="21"/>
      <c r="M101"/>
      <c r="N101"/>
      <c r="O101"/>
    </row>
    <row r="102" spans="2:15" ht="13.5" thickBot="1" x14ac:dyDescent="0.25">
      <c r="B102" s="73" t="s">
        <v>60</v>
      </c>
      <c r="C102" s="74"/>
      <c r="D102" s="75"/>
      <c r="E102" s="75"/>
      <c r="F102" s="75"/>
      <c r="G102" s="75"/>
      <c r="H102" s="75"/>
      <c r="I102" s="75"/>
      <c r="J102" s="76"/>
      <c r="M102"/>
      <c r="N102"/>
      <c r="O102"/>
    </row>
    <row r="103" spans="2:15" ht="13.5" thickBot="1" x14ac:dyDescent="0.25">
      <c r="B103" s="77" t="s">
        <v>54</v>
      </c>
      <c r="C103" s="92"/>
      <c r="D103" s="71" t="e">
        <f>F124</f>
        <v>#DIV/0!</v>
      </c>
      <c r="E103" s="94" t="e">
        <f>$D$103*E96</f>
        <v>#DIV/0!</v>
      </c>
      <c r="F103" s="94" t="e">
        <f t="shared" ref="F103:J103" si="33">$D$103*F96</f>
        <v>#DIV/0!</v>
      </c>
      <c r="G103" s="94" t="e">
        <f t="shared" si="33"/>
        <v>#DIV/0!</v>
      </c>
      <c r="H103" s="94" t="e">
        <f t="shared" si="33"/>
        <v>#DIV/0!</v>
      </c>
      <c r="I103" s="94" t="e">
        <f t="shared" si="33"/>
        <v>#DIV/0!</v>
      </c>
      <c r="J103" s="78" t="e">
        <f t="shared" si="33"/>
        <v>#DIV/0!</v>
      </c>
      <c r="M103"/>
      <c r="N103"/>
      <c r="O103"/>
    </row>
    <row r="104" spans="2:15" x14ac:dyDescent="0.2">
      <c r="B104" s="79"/>
      <c r="C104"/>
      <c r="J104" s="80"/>
      <c r="M104"/>
      <c r="N104"/>
      <c r="O104"/>
    </row>
    <row r="105" spans="2:15" ht="13.5" thickBot="1" x14ac:dyDescent="0.25">
      <c r="B105" s="81" t="s">
        <v>34</v>
      </c>
      <c r="C105" s="82"/>
      <c r="D105" s="83"/>
      <c r="E105" s="84" t="e">
        <f>E103+E83</f>
        <v>#DIV/0!</v>
      </c>
      <c r="F105" s="84" t="e">
        <f t="shared" ref="F105:J105" si="34">F103+F83</f>
        <v>#DIV/0!</v>
      </c>
      <c r="G105" s="84" t="e">
        <f t="shared" si="34"/>
        <v>#DIV/0!</v>
      </c>
      <c r="H105" s="84" t="e">
        <f t="shared" si="34"/>
        <v>#DIV/0!</v>
      </c>
      <c r="I105" s="84" t="e">
        <f t="shared" si="34"/>
        <v>#DIV/0!</v>
      </c>
      <c r="J105" s="85" t="e">
        <f t="shared" si="34"/>
        <v>#DIV/0!</v>
      </c>
      <c r="M105"/>
      <c r="N105"/>
      <c r="O105"/>
    </row>
    <row r="106" spans="2:15" ht="13.5" thickBot="1" x14ac:dyDescent="0.25">
      <c r="M106"/>
      <c r="N106"/>
      <c r="O106"/>
    </row>
    <row r="107" spans="2:15" x14ac:dyDescent="0.2">
      <c r="B107" s="113" t="s">
        <v>61</v>
      </c>
      <c r="C107" s="114"/>
      <c r="D107"/>
      <c r="E107"/>
      <c r="F107"/>
      <c r="G107"/>
      <c r="M107"/>
      <c r="N107"/>
      <c r="O107"/>
    </row>
    <row r="108" spans="2:15" x14ac:dyDescent="0.2">
      <c r="B108" s="115" t="s">
        <v>62</v>
      </c>
      <c r="C108" s="116">
        <f>J85</f>
        <v>0</v>
      </c>
      <c r="D108" s="4" t="s">
        <v>80</v>
      </c>
      <c r="E108"/>
      <c r="F108"/>
      <c r="G108"/>
      <c r="M108"/>
      <c r="N108"/>
      <c r="O108"/>
    </row>
    <row r="109" spans="2:15" ht="13.5" thickBot="1" x14ac:dyDescent="0.25">
      <c r="B109" s="117" t="s">
        <v>63</v>
      </c>
      <c r="C109" s="118">
        <f>J91</f>
        <v>0</v>
      </c>
      <c r="D109" s="4" t="s">
        <v>81</v>
      </c>
      <c r="E109"/>
      <c r="F109"/>
      <c r="G109"/>
      <c r="M109"/>
      <c r="N109"/>
      <c r="O109"/>
    </row>
    <row r="110" spans="2:15" ht="13.5" thickBot="1" x14ac:dyDescent="0.25">
      <c r="C110"/>
      <c r="D110"/>
      <c r="E110"/>
      <c r="F110"/>
      <c r="G110"/>
      <c r="M110"/>
      <c r="N110"/>
      <c r="O110"/>
    </row>
    <row r="111" spans="2:15" x14ac:dyDescent="0.2">
      <c r="B111" s="113" t="s">
        <v>66</v>
      </c>
      <c r="C111" s="114"/>
      <c r="D111"/>
      <c r="E111"/>
      <c r="F111"/>
      <c r="G111"/>
      <c r="M111"/>
      <c r="N111"/>
      <c r="O111"/>
    </row>
    <row r="112" spans="2:15" x14ac:dyDescent="0.2">
      <c r="B112" s="115" t="s">
        <v>64</v>
      </c>
      <c r="C112" s="120">
        <f>J93</f>
        <v>0</v>
      </c>
      <c r="D112"/>
      <c r="E112"/>
      <c r="F112"/>
      <c r="G112"/>
      <c r="M112"/>
      <c r="N112"/>
      <c r="O112"/>
    </row>
    <row r="113" spans="2:15" x14ac:dyDescent="0.2">
      <c r="B113" s="115" t="s">
        <v>65</v>
      </c>
      <c r="C113" s="120">
        <f>C112*0.3</f>
        <v>0</v>
      </c>
      <c r="D113"/>
      <c r="E113"/>
      <c r="F113"/>
      <c r="G113"/>
      <c r="M113"/>
      <c r="N113"/>
      <c r="O113"/>
    </row>
    <row r="114" spans="2:15" x14ac:dyDescent="0.2">
      <c r="B114" s="115" t="s">
        <v>67</v>
      </c>
      <c r="C114" s="120">
        <f>J91</f>
        <v>0</v>
      </c>
      <c r="D114"/>
      <c r="E114"/>
      <c r="F114"/>
      <c r="G114"/>
      <c r="M114"/>
      <c r="N114"/>
      <c r="O114"/>
    </row>
    <row r="115" spans="2:15" x14ac:dyDescent="0.2">
      <c r="B115" s="115" t="s">
        <v>68</v>
      </c>
      <c r="C115" s="120">
        <f>K74</f>
        <v>0</v>
      </c>
      <c r="D115"/>
      <c r="E115"/>
      <c r="F115"/>
      <c r="G115"/>
      <c r="M115"/>
      <c r="N115"/>
      <c r="O115"/>
    </row>
    <row r="116" spans="2:15" x14ac:dyDescent="0.2">
      <c r="B116" s="115" t="s">
        <v>69</v>
      </c>
      <c r="C116" s="120">
        <f>C114+C115</f>
        <v>0</v>
      </c>
      <c r="D116"/>
      <c r="E116"/>
      <c r="F116"/>
      <c r="G116"/>
      <c r="M116"/>
      <c r="N116"/>
      <c r="O116"/>
    </row>
    <row r="117" spans="2:15" ht="13.5" thickBot="1" x14ac:dyDescent="0.25">
      <c r="B117" s="117" t="s">
        <v>78</v>
      </c>
      <c r="C117" s="121">
        <f>C116-C113</f>
        <v>0</v>
      </c>
      <c r="E117"/>
      <c r="F117"/>
      <c r="G117"/>
      <c r="M117"/>
      <c r="N117"/>
      <c r="O117"/>
    </row>
    <row r="118" spans="2:15" ht="13.5" thickBot="1" x14ac:dyDescent="0.25">
      <c r="C118" s="72"/>
      <c r="E118"/>
      <c r="F118"/>
      <c r="G118"/>
      <c r="M118"/>
      <c r="N118"/>
      <c r="O118"/>
    </row>
    <row r="119" spans="2:15" x14ac:dyDescent="0.2">
      <c r="B119" s="113" t="s">
        <v>79</v>
      </c>
      <c r="C119" s="122"/>
      <c r="D119" s="75"/>
      <c r="E119" s="74"/>
      <c r="F119" s="114"/>
      <c r="G119"/>
      <c r="M119"/>
      <c r="N119"/>
      <c r="O119"/>
    </row>
    <row r="120" spans="2:15" x14ac:dyDescent="0.2">
      <c r="B120" s="115"/>
      <c r="C120" s="72"/>
      <c r="D120"/>
      <c r="E120"/>
      <c r="F120" s="123"/>
      <c r="G120"/>
      <c r="M120"/>
      <c r="N120"/>
      <c r="O120"/>
    </row>
    <row r="121" spans="2:15" x14ac:dyDescent="0.2">
      <c r="B121" s="115" t="s">
        <v>70</v>
      </c>
      <c r="C121"/>
      <c r="D121"/>
      <c r="E121" t="s">
        <v>71</v>
      </c>
      <c r="F121" s="123"/>
      <c r="G121"/>
      <c r="M121"/>
      <c r="N121"/>
      <c r="O121"/>
    </row>
    <row r="122" spans="2:15" x14ac:dyDescent="0.2">
      <c r="B122" s="115" t="s">
        <v>72</v>
      </c>
      <c r="C122" s="124">
        <f>J87</f>
        <v>0</v>
      </c>
      <c r="D122"/>
      <c r="E122" s="4" t="s">
        <v>75</v>
      </c>
      <c r="F122" s="120">
        <f>(J74+J49+J48-K71-K70+J89)*0.42857</f>
        <v>0</v>
      </c>
      <c r="G122"/>
      <c r="M122"/>
      <c r="N122"/>
      <c r="O122"/>
    </row>
    <row r="123" spans="2:15" x14ac:dyDescent="0.2">
      <c r="B123" s="115" t="s">
        <v>51</v>
      </c>
      <c r="C123" s="124">
        <f>C122-J93</f>
        <v>0</v>
      </c>
      <c r="D123"/>
      <c r="E123" s="4" t="s">
        <v>76</v>
      </c>
      <c r="F123" s="120">
        <f>F122-K70-K71</f>
        <v>0</v>
      </c>
      <c r="G123"/>
      <c r="H123" s="119"/>
      <c r="M123"/>
      <c r="N123"/>
      <c r="O123"/>
    </row>
    <row r="124" spans="2:15" x14ac:dyDescent="0.2">
      <c r="B124" s="115" t="s">
        <v>73</v>
      </c>
      <c r="C124" s="124">
        <f>J91</f>
        <v>0</v>
      </c>
      <c r="D124"/>
      <c r="E124" s="4" t="s">
        <v>77</v>
      </c>
      <c r="F124" s="125" t="e">
        <f>F123/J96</f>
        <v>#DIV/0!</v>
      </c>
      <c r="G124"/>
    </row>
    <row r="125" spans="2:15" x14ac:dyDescent="0.2">
      <c r="B125" s="115" t="s">
        <v>74</v>
      </c>
      <c r="C125" s="124">
        <f>C123+C124</f>
        <v>0</v>
      </c>
      <c r="D125"/>
      <c r="E125" s="4" t="s">
        <v>67</v>
      </c>
      <c r="F125" s="120">
        <f>F123</f>
        <v>0</v>
      </c>
      <c r="G125"/>
    </row>
    <row r="126" spans="2:15" x14ac:dyDescent="0.2">
      <c r="B126" s="115" t="s">
        <v>52</v>
      </c>
      <c r="C126" s="126" t="e">
        <f>C125/J96</f>
        <v>#DIV/0!</v>
      </c>
      <c r="D126"/>
      <c r="E126" s="4" t="s">
        <v>68</v>
      </c>
      <c r="F126" s="120">
        <f>K74</f>
        <v>0</v>
      </c>
      <c r="G126"/>
    </row>
    <row r="127" spans="2:15" x14ac:dyDescent="0.2">
      <c r="B127" s="115" t="s">
        <v>67</v>
      </c>
      <c r="C127" s="127">
        <f>C125</f>
        <v>0</v>
      </c>
      <c r="D127"/>
      <c r="E127" s="4" t="s">
        <v>69</v>
      </c>
      <c r="F127" s="120">
        <f>F125+F126</f>
        <v>0</v>
      </c>
      <c r="G127"/>
    </row>
    <row r="128" spans="2:15" x14ac:dyDescent="0.2">
      <c r="B128" s="115" t="s">
        <v>68</v>
      </c>
      <c r="C128" s="124">
        <f>K74</f>
        <v>0</v>
      </c>
      <c r="D128"/>
      <c r="E128" s="4" t="s">
        <v>78</v>
      </c>
      <c r="F128" s="120">
        <f>F122-F127</f>
        <v>0</v>
      </c>
      <c r="G128"/>
    </row>
    <row r="129" spans="2:10" x14ac:dyDescent="0.2">
      <c r="B129" s="115" t="s">
        <v>69</v>
      </c>
      <c r="C129" s="124">
        <f>C127+C128</f>
        <v>0</v>
      </c>
      <c r="D129"/>
      <c r="F129" s="123"/>
      <c r="G129"/>
    </row>
    <row r="130" spans="2:10" ht="13.5" thickBot="1" x14ac:dyDescent="0.25">
      <c r="B130" s="117" t="s">
        <v>78</v>
      </c>
      <c r="C130" s="128">
        <f>C129-(C122*0.3)</f>
        <v>0</v>
      </c>
      <c r="D130" s="129"/>
      <c r="E130" s="130"/>
      <c r="F130" s="131"/>
      <c r="G130"/>
    </row>
    <row r="131" spans="2:10" x14ac:dyDescent="0.2">
      <c r="C131" s="132" t="s">
        <v>82</v>
      </c>
      <c r="D131"/>
      <c r="F131" s="132" t="s">
        <v>83</v>
      </c>
      <c r="G131"/>
    </row>
    <row r="132" spans="2:10" x14ac:dyDescent="0.2">
      <c r="B132"/>
      <c r="C132"/>
      <c r="D132"/>
      <c r="E132"/>
      <c r="F132"/>
      <c r="G132"/>
      <c r="H132"/>
    </row>
    <row r="133" spans="2:10" x14ac:dyDescent="0.2">
      <c r="B133"/>
      <c r="C133"/>
      <c r="D133"/>
      <c r="E133"/>
      <c r="F133"/>
      <c r="G133"/>
      <c r="H133"/>
    </row>
    <row r="134" spans="2:10" x14ac:dyDescent="0.2">
      <c r="B134"/>
      <c r="C134"/>
      <c r="D134"/>
      <c r="E134"/>
      <c r="F134"/>
      <c r="G134"/>
      <c r="H134"/>
    </row>
    <row r="135" spans="2:10" x14ac:dyDescent="0.2">
      <c r="B135"/>
      <c r="C135"/>
      <c r="D135"/>
      <c r="E135"/>
      <c r="F135"/>
      <c r="G135"/>
      <c r="H135"/>
    </row>
    <row r="136" spans="2:10" x14ac:dyDescent="0.2">
      <c r="B136"/>
      <c r="C136"/>
      <c r="D136"/>
      <c r="E136"/>
      <c r="F136"/>
      <c r="G136"/>
      <c r="H136"/>
    </row>
    <row r="137" spans="2:10" x14ac:dyDescent="0.2">
      <c r="B137"/>
      <c r="C137"/>
      <c r="D137"/>
      <c r="E137"/>
      <c r="F137"/>
      <c r="G137"/>
      <c r="H137"/>
    </row>
    <row r="138" spans="2:10" x14ac:dyDescent="0.2">
      <c r="B138"/>
      <c r="C138"/>
      <c r="D138"/>
      <c r="E138"/>
      <c r="F138"/>
      <c r="G138"/>
      <c r="H138"/>
      <c r="I138"/>
      <c r="J138"/>
    </row>
    <row r="139" spans="2:10" x14ac:dyDescent="0.2">
      <c r="B139"/>
      <c r="C139"/>
      <c r="D139"/>
      <c r="E139"/>
      <c r="F139"/>
      <c r="G139"/>
      <c r="H139"/>
      <c r="I139"/>
      <c r="J139"/>
    </row>
    <row r="140" spans="2:10" x14ac:dyDescent="0.2">
      <c r="B140"/>
      <c r="C140"/>
      <c r="D140"/>
      <c r="E140"/>
      <c r="F140"/>
      <c r="G140"/>
      <c r="H140"/>
      <c r="I140"/>
      <c r="J140"/>
    </row>
    <row r="141" spans="2:10" x14ac:dyDescent="0.2">
      <c r="B141"/>
      <c r="C141"/>
      <c r="D141"/>
      <c r="E141"/>
      <c r="F141"/>
      <c r="G141"/>
      <c r="H141"/>
      <c r="I141"/>
      <c r="J141"/>
    </row>
    <row r="142" spans="2:10" x14ac:dyDescent="0.2">
      <c r="H142"/>
      <c r="I142"/>
      <c r="J142"/>
    </row>
    <row r="143" spans="2:10" x14ac:dyDescent="0.2">
      <c r="H143"/>
      <c r="I143"/>
      <c r="J143"/>
    </row>
    <row r="144" spans="2:10" x14ac:dyDescent="0.2">
      <c r="H144"/>
      <c r="I144"/>
      <c r="J144"/>
    </row>
    <row r="145" spans="8:10" x14ac:dyDescent="0.2">
      <c r="H145"/>
      <c r="I145"/>
      <c r="J145"/>
    </row>
  </sheetData>
  <mergeCells count="9">
    <mergeCell ref="M40:Q40"/>
    <mergeCell ref="M42:Q44"/>
    <mergeCell ref="B62:J63"/>
    <mergeCell ref="M3:R3"/>
    <mergeCell ref="M4:O4"/>
    <mergeCell ref="Q4:R4"/>
    <mergeCell ref="M6:O6"/>
    <mergeCell ref="M38:Q38"/>
    <mergeCell ref="M39:Q39"/>
  </mergeCells>
  <pageMargins left="0.7" right="0.7" top="0.75" bottom="0.75" header="0.3" footer="0.3"/>
  <pageSetup scale="63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7E0BC95FFB34588F39CC8476B1C06" ma:contentTypeVersion="16" ma:contentTypeDescription="Create a new document." ma:contentTypeScope="" ma:versionID="1b28d0e10fdb1609df65e73be0b4ec63">
  <xsd:schema xmlns:xsd="http://www.w3.org/2001/XMLSchema" xmlns:xs="http://www.w3.org/2001/XMLSchema" xmlns:p="http://schemas.microsoft.com/office/2006/metadata/properties" xmlns:ns3="a16d3d09-882a-4e95-b91f-206a1b605909" xmlns:ns4="e8f4c7ce-057b-4e21-9353-0b78335ecec4" targetNamespace="http://schemas.microsoft.com/office/2006/metadata/properties" ma:root="true" ma:fieldsID="877042fd16080efa62dfd71977c7b718" ns3:_="" ns4:_="">
    <xsd:import namespace="a16d3d09-882a-4e95-b91f-206a1b605909"/>
    <xsd:import namespace="e8f4c7ce-057b-4e21-9353-0b78335ece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d3d09-882a-4e95-b91f-206a1b6059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4c7ce-057b-4e21-9353-0b78335ec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f4c7ce-057b-4e21-9353-0b78335ecec4" xsi:nil="true"/>
  </documentManagement>
</p:properties>
</file>

<file path=customXml/itemProps1.xml><?xml version="1.0" encoding="utf-8"?>
<ds:datastoreItem xmlns:ds="http://schemas.openxmlformats.org/officeDocument/2006/customXml" ds:itemID="{B86796A9-C88C-4C83-95B1-E690908F23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09701-462E-4100-A77D-BF05C3620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6d3d09-882a-4e95-b91f-206a1b605909"/>
    <ds:schemaRef ds:uri="e8f4c7ce-057b-4e21-9353-0b78335ec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9632A0-A45E-44F2-9E0F-1E542E964E7A}">
  <ds:schemaRefs>
    <ds:schemaRef ds:uri="e8f4c7ce-057b-4e21-9353-0b78335ecec4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16d3d09-882a-4e95-b91f-206a1b6059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MTDC</vt:lpstr>
      <vt:lpstr>MTDC!Print_Area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2011-06-03T14:56:01Z</dcterms:created>
  <dcterms:modified xsi:type="dcterms:W3CDTF">2024-09-12T00:20:10Z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TC018773909991</vt:lpwstr>
  </property>
  <property fmtid="{D5CDD505-2E9C-101B-9397-08002B2CF9AE}" pid="3" name="ContentTypeId">
    <vt:lpwstr>0x010100C447E0BC95FFB34588F39CC8476B1C06</vt:lpwstr>
  </property>
</Properties>
</file>