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RO\OSP\+Pre Award\Process Collection\NIH\NIH Salary Cap Process\"/>
    </mc:Choice>
  </mc:AlternateContent>
  <xr:revisionPtr revIDLastSave="0" documentId="13_ncr:1_{13495C20-F79A-4E3C-814A-823CF4D1CE81}" xr6:coauthVersionLast="47" xr6:coauthVersionMax="47" xr10:uidLastSave="{00000000-0000-0000-0000-000000000000}"/>
  <bookViews>
    <workbookView xWindow="-1665" yWindow="-20010" windowWidth="28800" windowHeight="15300" xr2:uid="{26AC38F4-F489-498E-B432-912176B98D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s="1"/>
  <c r="C17" i="1"/>
  <c r="D17" i="1" s="1"/>
  <c r="J24" i="1"/>
  <c r="J16" i="1"/>
  <c r="H17" i="1" l="1"/>
  <c r="I17" i="1"/>
  <c r="E17" i="1"/>
  <c r="F17" i="1"/>
  <c r="G17" i="1"/>
  <c r="G18" i="1" s="1"/>
  <c r="G19" i="1" s="1"/>
  <c r="F25" i="1"/>
  <c r="F26" i="1" s="1"/>
  <c r="F27" i="1" s="1"/>
  <c r="E25" i="1"/>
  <c r="I25" i="1"/>
  <c r="I26" i="1" s="1"/>
  <c r="I27" i="1" s="1"/>
  <c r="H25" i="1"/>
  <c r="H26" i="1" s="1"/>
  <c r="H27" i="1" s="1"/>
  <c r="G25" i="1"/>
  <c r="G26" i="1" s="1"/>
  <c r="G27" i="1" s="1"/>
  <c r="E18" i="1" l="1"/>
  <c r="H18" i="1"/>
  <c r="H19" i="1" s="1"/>
  <c r="F18" i="1"/>
  <c r="F19" i="1" s="1"/>
  <c r="I18" i="1"/>
  <c r="I19" i="1" s="1"/>
  <c r="E26" i="1"/>
  <c r="J25" i="1"/>
  <c r="J17" i="1" l="1"/>
  <c r="J26" i="1"/>
  <c r="J27" i="1" s="1"/>
  <c r="E27" i="1"/>
  <c r="E19" i="1"/>
  <c r="J18" i="1"/>
  <c r="J19" i="1" l="1"/>
</calcChain>
</file>

<file path=xl/sharedStrings.xml><?xml version="1.0" encoding="utf-8"?>
<sst xmlns="http://schemas.openxmlformats.org/spreadsheetml/2006/main" count="42" uniqueCount="22">
  <si>
    <t>FY</t>
  </si>
  <si>
    <t>AY</t>
  </si>
  <si>
    <t xml:space="preserve"> </t>
  </si>
  <si>
    <t xml:space="preserve">AY </t>
  </si>
  <si>
    <t>Y1</t>
  </si>
  <si>
    <t>Y2</t>
  </si>
  <si>
    <t>Y3</t>
  </si>
  <si>
    <t>Y4</t>
  </si>
  <si>
    <t>Y5</t>
  </si>
  <si>
    <t>Total</t>
  </si>
  <si>
    <t># Hours</t>
  </si>
  <si>
    <t>NIH - UI Gap</t>
  </si>
  <si>
    <t>Fringe</t>
  </si>
  <si>
    <t>TOTAL UI GAP</t>
  </si>
  <si>
    <t xml:space="preserve">PI salary gap </t>
  </si>
  <si>
    <t xml:space="preserve">FY Salary Gap </t>
  </si>
  <si>
    <t xml:space="preserve">AY Salary Gap </t>
  </si>
  <si>
    <t>NIH Salary Gap to be covered by College/Department of PI</t>
  </si>
  <si>
    <t>NIH 2022 Salary Cap</t>
  </si>
  <si>
    <t>(effective 2/10/2022)</t>
  </si>
  <si>
    <t>2022 PI Salary</t>
  </si>
  <si>
    <t>Current as of 2/14/2022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</si>
</sst>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CF1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  <xf numFmtId="164" fontId="2" fillId="0" borderId="0" xfId="0" applyNumberFormat="1" applyFont="1"/>
    <xf numFmtId="0" fontId="2" fillId="2" borderId="0" xfId="0" applyFont="1" applyFill="1" applyAlignment="1">
      <alignment horizontal="left" indent="2"/>
    </xf>
    <xf numFmtId="164" fontId="2" fillId="2" borderId="0" xfId="0" applyNumberFormat="1" applyFont="1" applyFill="1"/>
    <xf numFmtId="0" fontId="0" fillId="2" borderId="0" xfId="0" applyFill="1"/>
    <xf numFmtId="6" fontId="0" fillId="2" borderId="0" xfId="0" applyNumberFormat="1" applyFill="1"/>
    <xf numFmtId="1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center"/>
    </xf>
    <xf numFmtId="6" fontId="0" fillId="0" borderId="0" xfId="0" applyNumberFormat="1"/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0" fillId="0" borderId="0" xfId="0" applyFont="1"/>
    <xf numFmtId="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F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E2A1-50B1-4ACE-B53A-276139D106AB}">
  <dimension ref="B3:J27"/>
  <sheetViews>
    <sheetView tabSelected="1" workbookViewId="0">
      <selection activeCell="E26" sqref="E26"/>
    </sheetView>
  </sheetViews>
  <sheetFormatPr defaultRowHeight="14.5" x14ac:dyDescent="0.35"/>
  <cols>
    <col min="1" max="1" width="3.90625" customWidth="1"/>
    <col min="2" max="2" width="19.6328125" customWidth="1"/>
    <col min="3" max="3" width="9.54296875" bestFit="1" customWidth="1"/>
    <col min="4" max="4" width="11.36328125" customWidth="1"/>
  </cols>
  <sheetData>
    <row r="3" spans="2:10" ht="18.5" x14ac:dyDescent="0.45">
      <c r="B3" s="17" t="s">
        <v>17</v>
      </c>
      <c r="C3" s="18"/>
      <c r="D3" s="16"/>
      <c r="E3" s="16"/>
      <c r="F3" s="16"/>
      <c r="G3" s="16"/>
    </row>
    <row r="6" spans="2:10" x14ac:dyDescent="0.35">
      <c r="B6" s="1" t="s">
        <v>18</v>
      </c>
      <c r="C6" t="s">
        <v>19</v>
      </c>
    </row>
    <row r="7" spans="2:10" x14ac:dyDescent="0.35">
      <c r="B7" s="2" t="s">
        <v>0</v>
      </c>
      <c r="C7" s="3">
        <v>203700</v>
      </c>
    </row>
    <row r="8" spans="2:10" x14ac:dyDescent="0.35">
      <c r="B8" s="4" t="s">
        <v>1</v>
      </c>
      <c r="C8" s="5">
        <v>152775</v>
      </c>
    </row>
    <row r="10" spans="2:10" x14ac:dyDescent="0.35">
      <c r="B10" s="1" t="s">
        <v>20</v>
      </c>
      <c r="C10" s="1" t="s">
        <v>2</v>
      </c>
      <c r="D10" t="s">
        <v>21</v>
      </c>
    </row>
    <row r="11" spans="2:10" x14ac:dyDescent="0.35">
      <c r="B11" s="19" t="s">
        <v>0</v>
      </c>
      <c r="C11" s="20">
        <v>0</v>
      </c>
      <c r="D11" s="8"/>
    </row>
    <row r="12" spans="2:10" x14ac:dyDescent="0.35">
      <c r="B12" s="6" t="s">
        <v>3</v>
      </c>
      <c r="C12" s="7">
        <v>0</v>
      </c>
      <c r="D12" s="8"/>
    </row>
    <row r="13" spans="2:10" x14ac:dyDescent="0.35">
      <c r="C13" s="9"/>
    </row>
    <row r="14" spans="2:10" x14ac:dyDescent="0.35">
      <c r="B14" s="1" t="s">
        <v>15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</row>
    <row r="15" spans="2:10" x14ac:dyDescent="0.35"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/>
    </row>
    <row r="16" spans="2:10" x14ac:dyDescent="0.35">
      <c r="B16" t="s">
        <v>11</v>
      </c>
      <c r="E16">
        <v>0</v>
      </c>
      <c r="F16">
        <v>0</v>
      </c>
      <c r="G16">
        <v>0</v>
      </c>
      <c r="H16">
        <v>0</v>
      </c>
      <c r="I16">
        <v>0</v>
      </c>
      <c r="J16">
        <f>SUM(E16:I16)</f>
        <v>0</v>
      </c>
    </row>
    <row r="17" spans="2:10" x14ac:dyDescent="0.35">
      <c r="B17" t="s">
        <v>14</v>
      </c>
      <c r="C17" s="11">
        <f>C11-C7</f>
        <v>-203700</v>
      </c>
      <c r="D17" s="9">
        <f>C17/2080</f>
        <v>-97.932692307692307</v>
      </c>
      <c r="E17" s="12">
        <f>$D17*E16</f>
        <v>0</v>
      </c>
      <c r="F17" s="12">
        <f t="shared" ref="F17:I17" si="0">$D17*F16</f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ref="J17:J18" si="1">SUM(E17:I17)</f>
        <v>0</v>
      </c>
    </row>
    <row r="18" spans="2:10" x14ac:dyDescent="0.35">
      <c r="B18" t="s">
        <v>12</v>
      </c>
      <c r="D18" s="13">
        <v>0.30099999999999999</v>
      </c>
      <c r="E18" s="14">
        <f>E17*$D18</f>
        <v>0</v>
      </c>
      <c r="F18" s="14">
        <f>F17*$D18</f>
        <v>0</v>
      </c>
      <c r="G18" s="14">
        <f>G17*$D18</f>
        <v>0</v>
      </c>
      <c r="H18" s="14">
        <f>H17*$D18</f>
        <v>0</v>
      </c>
      <c r="I18" s="14">
        <f>I17*$D18</f>
        <v>0</v>
      </c>
      <c r="J18" s="14">
        <f t="shared" si="1"/>
        <v>0</v>
      </c>
    </row>
    <row r="19" spans="2:10" s="1" customFormat="1" x14ac:dyDescent="0.35">
      <c r="B19" s="1" t="s">
        <v>13</v>
      </c>
      <c r="E19" s="15">
        <f t="shared" ref="E19:J19" si="2">SUM(E18,E17)</f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</row>
    <row r="22" spans="2:10" x14ac:dyDescent="0.35">
      <c r="B22" s="1" t="s">
        <v>16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</row>
    <row r="23" spans="2:10" x14ac:dyDescent="0.35"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/>
    </row>
    <row r="24" spans="2:10" x14ac:dyDescent="0.35">
      <c r="B24" t="s">
        <v>11</v>
      </c>
      <c r="E24">
        <v>0</v>
      </c>
      <c r="F24">
        <v>0</v>
      </c>
      <c r="G24">
        <v>0</v>
      </c>
      <c r="H24">
        <v>0</v>
      </c>
      <c r="I24">
        <v>0</v>
      </c>
      <c r="J24">
        <f>SUM(E24:I24)</f>
        <v>0</v>
      </c>
    </row>
    <row r="25" spans="2:10" x14ac:dyDescent="0.35">
      <c r="B25" t="s">
        <v>14</v>
      </c>
      <c r="C25" s="11">
        <f>C12-C8</f>
        <v>-152775</v>
      </c>
      <c r="D25" s="9">
        <f>C25/1560</f>
        <v>-97.932692307692307</v>
      </c>
      <c r="E25" s="12">
        <f>$D25*E24</f>
        <v>0</v>
      </c>
      <c r="F25" s="12">
        <f t="shared" ref="F25:I25" si="3">$D25*F24</f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ref="J25:J26" si="4">SUM(E25:I25)</f>
        <v>0</v>
      </c>
    </row>
    <row r="26" spans="2:10" x14ac:dyDescent="0.35">
      <c r="B26" t="s">
        <v>12</v>
      </c>
      <c r="D26" s="13">
        <v>0.30099999999999999</v>
      </c>
      <c r="E26" s="14">
        <f>E25*$D26</f>
        <v>0</v>
      </c>
      <c r="F26" s="14">
        <f>F25*$D26</f>
        <v>0</v>
      </c>
      <c r="G26" s="14">
        <f>G25*$D26</f>
        <v>0</v>
      </c>
      <c r="H26" s="14">
        <f>H25*$D26</f>
        <v>0</v>
      </c>
      <c r="I26" s="14">
        <f>I25*$D26</f>
        <v>0</v>
      </c>
      <c r="J26" s="14">
        <f t="shared" si="4"/>
        <v>0</v>
      </c>
    </row>
    <row r="27" spans="2:10" x14ac:dyDescent="0.35">
      <c r="B27" s="1" t="s">
        <v>13</v>
      </c>
      <c r="C27" s="1"/>
      <c r="D27" s="1"/>
      <c r="E27" s="15">
        <f t="shared" ref="E27:J27" si="5">SUM(E26,E25)</f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Bilderback, Ann-Marie (abilderback@uidaho.edu)</dc:creator>
  <cp:lastModifiedBy>Martonick, Sarah (smartonick@uidaho.edu)</cp:lastModifiedBy>
  <dcterms:created xsi:type="dcterms:W3CDTF">2021-02-12T16:04:13Z</dcterms:created>
  <dcterms:modified xsi:type="dcterms:W3CDTF">2022-02-15T19:19:27Z</dcterms:modified>
</cp:coreProperties>
</file>